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godevEN\Desktop\"/>
    </mc:Choice>
  </mc:AlternateContent>
  <bookViews>
    <workbookView xWindow="360" yWindow="105" windowWidth="19320" windowHeight="9915"/>
  </bookViews>
  <sheets>
    <sheet name="нагрузка" sheetId="2" r:id="rId1"/>
  </sheets>
  <calcPr calcId="162913" refMode="R1C1"/>
</workbook>
</file>

<file path=xl/calcChain.xml><?xml version="1.0" encoding="utf-8"?>
<calcChain xmlns="http://schemas.openxmlformats.org/spreadsheetml/2006/main">
  <c r="N82" i="2" l="1"/>
  <c r="O82" i="2" s="1"/>
  <c r="N38" i="2" l="1"/>
  <c r="O38" i="2" s="1"/>
  <c r="N37" i="2"/>
  <c r="O37" i="2" s="1"/>
  <c r="N36" i="2"/>
  <c r="O36" i="2" s="1"/>
  <c r="N113" i="2"/>
  <c r="O113" i="2" s="1"/>
  <c r="N112" i="2"/>
  <c r="O112" i="2" s="1"/>
  <c r="N110" i="2"/>
  <c r="O110" i="2" s="1"/>
  <c r="N108" i="2"/>
  <c r="O108" i="2" s="1"/>
  <c r="N107" i="2"/>
  <c r="O107" i="2" s="1"/>
  <c r="N105" i="2"/>
  <c r="O105" i="2" s="1"/>
  <c r="N103" i="2"/>
  <c r="O103" i="2" s="1"/>
  <c r="N102" i="2"/>
  <c r="O102" i="2" s="1"/>
  <c r="N100" i="2"/>
  <c r="O100" i="2" s="1"/>
  <c r="N99" i="2"/>
  <c r="O99" i="2" s="1"/>
  <c r="N97" i="2"/>
  <c r="O97" i="2" s="1"/>
  <c r="N95" i="2"/>
  <c r="O95" i="2" s="1"/>
  <c r="N94" i="2"/>
  <c r="O94" i="2" s="1"/>
  <c r="N93" i="2"/>
  <c r="O93" i="2" s="1"/>
  <c r="N92" i="2"/>
  <c r="O92" i="2" s="1"/>
  <c r="N90" i="2"/>
  <c r="O90" i="2" s="1"/>
  <c r="N89" i="2"/>
  <c r="O89" i="2" s="1"/>
  <c r="N87" i="2"/>
  <c r="O87" i="2" s="1"/>
  <c r="N86" i="2"/>
  <c r="O86" i="2" s="1"/>
  <c r="N84" i="2"/>
  <c r="O84" i="2" s="1"/>
  <c r="N81" i="2"/>
  <c r="O81" i="2" s="1"/>
  <c r="N80" i="2"/>
  <c r="O80" i="2" s="1"/>
  <c r="N79" i="2"/>
  <c r="O79" i="2" s="1"/>
  <c r="N78" i="2"/>
  <c r="O78" i="2" s="1"/>
  <c r="N77" i="2"/>
  <c r="O77" i="2" s="1"/>
  <c r="N75" i="2"/>
  <c r="O75" i="2" s="1"/>
  <c r="N74" i="2"/>
  <c r="O74" i="2" s="1"/>
  <c r="N73" i="2"/>
  <c r="O73" i="2" s="1"/>
  <c r="N71" i="2"/>
  <c r="O71" i="2" s="1"/>
  <c r="N70" i="2"/>
  <c r="O70" i="2" s="1"/>
  <c r="N69" i="2"/>
  <c r="O69" i="2" s="1"/>
  <c r="N68" i="2"/>
  <c r="O68" i="2" s="1"/>
  <c r="N67" i="2"/>
  <c r="O67" i="2" s="1"/>
  <c r="N65" i="2"/>
  <c r="O65" i="2" s="1"/>
  <c r="N64" i="2"/>
  <c r="O64" i="2" s="1"/>
  <c r="N62" i="2"/>
  <c r="O62" i="2" s="1"/>
  <c r="N60" i="2"/>
  <c r="O60" i="2" s="1"/>
  <c r="N56" i="2" l="1"/>
  <c r="O56" i="2" s="1"/>
  <c r="N34" i="2"/>
  <c r="O34" i="2"/>
  <c r="N33" i="2"/>
  <c r="O33" i="2" s="1"/>
  <c r="N28" i="2"/>
  <c r="O28" i="2" s="1"/>
  <c r="H38" i="2" l="1"/>
  <c r="I38" i="2" s="1"/>
  <c r="H37" i="2"/>
  <c r="I37" i="2" s="1"/>
  <c r="H36" i="2"/>
  <c r="I36" i="2" s="1"/>
  <c r="H103" i="2"/>
  <c r="I103" i="2" s="1"/>
  <c r="H102" i="2"/>
  <c r="I102" i="2" s="1"/>
  <c r="H100" i="2"/>
  <c r="I100" i="2" s="1"/>
  <c r="H99" i="2"/>
  <c r="I99" i="2" s="1"/>
  <c r="H90" i="2"/>
  <c r="I90" i="2" s="1"/>
  <c r="H89" i="2"/>
  <c r="I89" i="2" s="1"/>
  <c r="H87" i="2"/>
  <c r="I87" i="2" s="1"/>
  <c r="H86" i="2"/>
  <c r="I86" i="2" s="1"/>
  <c r="H84" i="2"/>
  <c r="I84" i="2" s="1"/>
  <c r="N32" i="2"/>
  <c r="O32" i="2" s="1"/>
  <c r="H32" i="2"/>
  <c r="I32" i="2" s="1"/>
  <c r="N31" i="2"/>
  <c r="O31" i="2" s="1"/>
  <c r="H31" i="2"/>
  <c r="I31" i="2" s="1"/>
  <c r="N30" i="2"/>
  <c r="O30" i="2" s="1"/>
  <c r="H30" i="2"/>
  <c r="I30" i="2" s="1"/>
  <c r="N29" i="2"/>
  <c r="O29" i="2" s="1"/>
  <c r="H29" i="2"/>
  <c r="I29" i="2" s="1"/>
  <c r="H62" i="2"/>
  <c r="I62" i="2" s="1"/>
  <c r="H60" i="2"/>
  <c r="I60" i="2" s="1"/>
  <c r="H73" i="2"/>
  <c r="I73" i="2" s="1"/>
  <c r="H64" i="2"/>
  <c r="I64" i="2" s="1"/>
  <c r="N52" i="2"/>
  <c r="O52" i="2" s="1"/>
  <c r="H52" i="2"/>
  <c r="I52" i="2" s="1"/>
  <c r="H53" i="2"/>
  <c r="I53" i="2" s="1"/>
  <c r="N53" i="2"/>
  <c r="O53" i="2" s="1"/>
  <c r="H54" i="2"/>
  <c r="I54" i="2" s="1"/>
  <c r="N54" i="2"/>
  <c r="O54" i="2" s="1"/>
  <c r="N58" i="2"/>
  <c r="O58" i="2" s="1"/>
  <c r="H58" i="2"/>
  <c r="I58" i="2" s="1"/>
  <c r="N57" i="2"/>
  <c r="O57" i="2" s="1"/>
  <c r="H57" i="2"/>
  <c r="I57" i="2" s="1"/>
  <c r="N26" i="2"/>
  <c r="O26" i="2" s="1"/>
  <c r="H26" i="2"/>
  <c r="I26" i="2" s="1"/>
  <c r="N51" i="2"/>
  <c r="O51" i="2" s="1"/>
  <c r="H51" i="2"/>
  <c r="I51" i="2" s="1"/>
  <c r="H25" i="2" l="1"/>
  <c r="I25" i="2" s="1"/>
  <c r="N55" i="2" l="1"/>
  <c r="O55" i="2" s="1"/>
  <c r="N50" i="2"/>
  <c r="O50" i="2" s="1"/>
  <c r="N49" i="2"/>
  <c r="O49" i="2" s="1"/>
  <c r="N48" i="2"/>
  <c r="O48" i="2" s="1"/>
  <c r="N47" i="2"/>
  <c r="O47" i="2" s="1"/>
  <c r="N46" i="2"/>
  <c r="O46" i="2" s="1"/>
  <c r="N45" i="2"/>
  <c r="O45" i="2" s="1"/>
  <c r="N44" i="2"/>
  <c r="O44" i="2" s="1"/>
  <c r="N43" i="2"/>
  <c r="O43" i="2" s="1"/>
  <c r="N42" i="2"/>
  <c r="O42" i="2" s="1"/>
  <c r="N41" i="2"/>
  <c r="O41" i="2" s="1"/>
  <c r="N40" i="2"/>
  <c r="O40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H55" i="2" l="1"/>
  <c r="I55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65" i="2"/>
  <c r="I65" i="2" s="1"/>
  <c r="H67" i="2"/>
  <c r="I67" i="2" s="1"/>
  <c r="H68" i="2"/>
  <c r="I68" i="2" s="1"/>
  <c r="H69" i="2"/>
  <c r="I69" i="2" s="1"/>
  <c r="H70" i="2"/>
  <c r="I70" i="2" s="1"/>
  <c r="H71" i="2"/>
  <c r="I71" i="2" s="1"/>
  <c r="H74" i="2"/>
  <c r="I74" i="2" s="1"/>
  <c r="H75" i="2"/>
  <c r="I75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92" i="2"/>
  <c r="I92" i="2" s="1"/>
  <c r="H93" i="2"/>
  <c r="I93" i="2" s="1"/>
  <c r="H94" i="2"/>
  <c r="I94" i="2" s="1"/>
  <c r="H95" i="2"/>
  <c r="I95" i="2" s="1"/>
  <c r="H97" i="2"/>
  <c r="I97" i="2" s="1"/>
  <c r="H105" i="2"/>
  <c r="I105" i="2" s="1"/>
  <c r="H107" i="2"/>
  <c r="I107" i="2" s="1"/>
  <c r="H108" i="2"/>
  <c r="I108" i="2" s="1"/>
  <c r="H110" i="2"/>
  <c r="I110" i="2" s="1"/>
  <c r="H112" i="2"/>
  <c r="I112" i="2" s="1"/>
  <c r="H113" i="2"/>
  <c r="I113" i="2" s="1"/>
  <c r="H8" i="2"/>
  <c r="I8" i="2" s="1"/>
</calcChain>
</file>

<file path=xl/sharedStrings.xml><?xml version="1.0" encoding="utf-8"?>
<sst xmlns="http://schemas.openxmlformats.org/spreadsheetml/2006/main" count="192" uniqueCount="151">
  <si>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</si>
  <si>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</si>
  <si>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</si>
  <si>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</si>
  <si>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</si>
  <si>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</si>
  <si>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</si>
  <si>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</si>
  <si>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</si>
  <si>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</si>
  <si>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</si>
  <si>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БЧ-101/160</t>
  </si>
  <si>
    <t>КТП БЧ-102/400</t>
  </si>
  <si>
    <t>КТП БЧ-103/250</t>
  </si>
  <si>
    <t>КТП БЧ-105/250</t>
  </si>
  <si>
    <t>КТП БЧ-106/250</t>
  </si>
  <si>
    <t>ЗТП БЧ-108/400х2</t>
  </si>
  <si>
    <t>ЗТП БЧ-107/400</t>
  </si>
  <si>
    <t>КТП БЧ-109/400</t>
  </si>
  <si>
    <t>КТП БЧ-110/160</t>
  </si>
  <si>
    <t>ЗТП БЧ-111/400</t>
  </si>
  <si>
    <t>КТП БЧ-112/250</t>
  </si>
  <si>
    <t>КТП БЧ-114/400</t>
  </si>
  <si>
    <t>КТП БЧ -116/160</t>
  </si>
  <si>
    <t>ЗТП БЧ-117/400</t>
  </si>
  <si>
    <t>КТП БЧ-119/100</t>
  </si>
  <si>
    <t>КТП БЧ-120/160</t>
  </si>
  <si>
    <t>КТП БЧ-121/160</t>
  </si>
  <si>
    <t>ЗТП БЧ-902/400</t>
  </si>
  <si>
    <t>КТП БЧ-903/160</t>
  </si>
  <si>
    <t>КТП БЧ-904/250</t>
  </si>
  <si>
    <t>КТП БЧ-905/400</t>
  </si>
  <si>
    <t>КТП БЧ-906/250</t>
  </si>
  <si>
    <t>КТП БЧ-907/250</t>
  </si>
  <si>
    <t>КТП БЧ-909/160</t>
  </si>
  <si>
    <t>КТП БЧ-910/250</t>
  </si>
  <si>
    <t>КТП БЧ-911/100</t>
  </si>
  <si>
    <t>КТП БЧ-913/400</t>
  </si>
  <si>
    <t>КТП АВ-504/400</t>
  </si>
  <si>
    <t>КТП АВ-502/160</t>
  </si>
  <si>
    <t>КТП АВ-505/630</t>
  </si>
  <si>
    <t>ЗТП АВ-510/630</t>
  </si>
  <si>
    <t>КТП АВ-609/630</t>
  </si>
  <si>
    <t>КТП АВ-1201/400</t>
  </si>
  <si>
    <t>КТП АВ-1202/250</t>
  </si>
  <si>
    <t>КТП АВ-1205/400</t>
  </si>
  <si>
    <t>КТП АВ- 1206/160</t>
  </si>
  <si>
    <t>ЗТП АВ-1208/400</t>
  </si>
  <si>
    <t>КТП БЧ-403/250</t>
  </si>
  <si>
    <t>КТП БЧ-407/400</t>
  </si>
  <si>
    <t>КТП БЧ-413/63</t>
  </si>
  <si>
    <t>КТП КР.О-501/315</t>
  </si>
  <si>
    <t>КТП КР.О-504/400</t>
  </si>
  <si>
    <t>КТП АВ-403/250</t>
  </si>
  <si>
    <t>КТП АВ-605/250</t>
  </si>
  <si>
    <t>КТП АВ-602/250</t>
  </si>
  <si>
    <t>быт</t>
  </si>
  <si>
    <t>пограничники</t>
  </si>
  <si>
    <t>общ.мир.суд,д/сад,юр.лица</t>
  </si>
  <si>
    <t>юр.лица,каток,мини котельная</t>
  </si>
  <si>
    <t>стационар,котельная</t>
  </si>
  <si>
    <t>юр.лица,быт</t>
  </si>
  <si>
    <t>казначейство, п/ч 133,дом быта</t>
  </si>
  <si>
    <t>райгаз</t>
  </si>
  <si>
    <t>мини котельная</t>
  </si>
  <si>
    <t>юр. Лицо пекарня</t>
  </si>
  <si>
    <t>юр.лицо</t>
  </si>
  <si>
    <t>жил дом ГРС</t>
  </si>
  <si>
    <t>Школа,Вет.леч</t>
  </si>
  <si>
    <t>прокуратура</t>
  </si>
  <si>
    <t>ЦСОН Ивушка</t>
  </si>
  <si>
    <t>юр. Лица</t>
  </si>
  <si>
    <t>котельная</t>
  </si>
  <si>
    <t>сбербанк</t>
  </si>
  <si>
    <t>склады</t>
  </si>
  <si>
    <t>водокачка</t>
  </si>
  <si>
    <t>школа</t>
  </si>
  <si>
    <t>почта АТС</t>
  </si>
  <si>
    <t>д/сад</t>
  </si>
  <si>
    <t>почта школа</t>
  </si>
  <si>
    <t>КТП БЧ-1206/160</t>
  </si>
  <si>
    <t>КТП БЧ-915/160</t>
  </si>
  <si>
    <t>РУС</t>
  </si>
  <si>
    <t>КТП БЧ-908/160</t>
  </si>
  <si>
    <t>КТП АВ-415/250</t>
  </si>
  <si>
    <t>КТП АВ-514/250</t>
  </si>
  <si>
    <t>КТП АВ-1204/100</t>
  </si>
  <si>
    <t>КТП БЧ-915/100</t>
  </si>
  <si>
    <t>КТП ПОЛЕВАЯ-715/250</t>
  </si>
  <si>
    <t>КТП ПОЛЕВАЯ-712/250</t>
  </si>
  <si>
    <t>КТП ПЕНЗЕНО-107/160</t>
  </si>
  <si>
    <t>КТП ПЕНЗЕНО-517/250</t>
  </si>
  <si>
    <t>КТП ПЕНЗЕНО-504/63</t>
  </si>
  <si>
    <t>ЗТП ПОЛЕВАЯ-106/400х2</t>
  </si>
  <si>
    <t>КТП ПОЛЕВАЯ-108/250</t>
  </si>
  <si>
    <t>КТП ПОЛЕВАЯ-113/160</t>
  </si>
  <si>
    <t>КТП ПОЛЕВАЯ-115/100</t>
  </si>
  <si>
    <t>КТП ПОЛЕВАЯ-506/63</t>
  </si>
  <si>
    <t>КТП ПОЛЕВАЯ-809/100</t>
  </si>
  <si>
    <t>КТП ПОЛЕВАЯ-817/100</t>
  </si>
  <si>
    <t>КТП ВОСТОК-710/250</t>
  </si>
  <si>
    <t>КТП ВОСТОК-607/160</t>
  </si>
  <si>
    <t>КТП ВОСТОК-709/250</t>
  </si>
  <si>
    <t>КТП ПЕНЗЕНО-201/400</t>
  </si>
  <si>
    <t>КТП ПЕНЗЕНО 208/250</t>
  </si>
  <si>
    <t>досааф</t>
  </si>
  <si>
    <t>д/сад,сск</t>
  </si>
  <si>
    <t>КТП БЧ-1101/100</t>
  </si>
  <si>
    <t>КТП БЧ-125/160</t>
  </si>
  <si>
    <t>Пятерочка</t>
  </si>
  <si>
    <t>КТП БЧ-916/400</t>
  </si>
  <si>
    <t>КТП БЧ-917/250</t>
  </si>
  <si>
    <t>КТП БЧ-918/100</t>
  </si>
  <si>
    <t>КТП БЧ-919/2*160</t>
  </si>
  <si>
    <t>ЗАГРУЖЕННОСТЬ ТП (КТП)</t>
  </si>
  <si>
    <t>КТП БЧ-122/250</t>
  </si>
  <si>
    <t>КТП БЧ-425/250</t>
  </si>
  <si>
    <t xml:space="preserve"> </t>
  </si>
  <si>
    <t>КТП БЧ-426/400</t>
  </si>
  <si>
    <t>КТП БЧ-402/250</t>
  </si>
  <si>
    <t>Водозабор</t>
  </si>
  <si>
    <t>КТП БЧ-414/160</t>
  </si>
  <si>
    <t>КТП БЧ 901/400</t>
  </si>
  <si>
    <t>Большая Черниговка 110/35/10 (Ф-№1)</t>
  </si>
  <si>
    <t>Большая Черниговка 110/35/10 (Ф-№4)</t>
  </si>
  <si>
    <t>Большая Черниговка 110/35/10 (Ф-№9)</t>
  </si>
  <si>
    <t>Большая Черниговка 110/35/10 (Ф-№11)</t>
  </si>
  <si>
    <t>Большая Черниговка 110/35/10 (Ф-№12)</t>
  </si>
  <si>
    <t>Августовка 110/10 (Ф-№4)</t>
  </si>
  <si>
    <t>Августовка 110/10 (Ф-№5)</t>
  </si>
  <si>
    <t>Августовка 110/10 (Ф-№6)</t>
  </si>
  <si>
    <t>Августовка 110/10 (Ф-№12)</t>
  </si>
  <si>
    <t>Пензино 35/10 (Ф-№5)</t>
  </si>
  <si>
    <t>Пензино 35/10 (Ф-№1)</t>
  </si>
  <si>
    <t>Пензино 35/10 (Ф-№2)</t>
  </si>
  <si>
    <t>Полевая 35/10 (Ф-№1)</t>
  </si>
  <si>
    <t>Полевая 35/10 (Ф-№5)</t>
  </si>
  <si>
    <t>Полевая 35/10 (Ф-№7)</t>
  </si>
  <si>
    <t>Полевая 35/10 (Ф-№8)</t>
  </si>
  <si>
    <t>Восток 110/10 (Ф-№6)</t>
  </si>
  <si>
    <t>Восток 110/10 (Ф-№7)</t>
  </si>
  <si>
    <t>Большая Черниговка 110/35/10 (Ф-№6)</t>
  </si>
  <si>
    <t>КТП БЧ-602/400</t>
  </si>
  <si>
    <t>КТП БЧ-605/160</t>
  </si>
  <si>
    <t>КТП БЧ-610/100</t>
  </si>
  <si>
    <t>быт,РТЦП,МТС</t>
  </si>
  <si>
    <t>Гостиница, АЗС.</t>
  </si>
  <si>
    <t>быт, Суд, Пятерочка</t>
  </si>
  <si>
    <t xml:space="preserve"> Приложение №1- таблица для ввода данных по загруженности ТП (КТП) 10(6)/0,4 кВ АО "ССК" Большечерниговский участок. - 2021г.</t>
  </si>
  <si>
    <t>КТП КР.ОК-204/250</t>
  </si>
  <si>
    <t>Загрузка-2023
(заполнять только данную таблицу)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</si>
</sst>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5" borderId="1" xfId="0" applyFont="1" applyFill="1" applyBorder="1" applyAlignment="1">
      <alignment horizontal="left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/>
    <xf numFmtId="164" fontId="0" fillId="5" borderId="1" xfId="0" applyNumberForma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7" fillId="11" borderId="18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19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7" fillId="10" borderId="18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19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distributed"/>
    </xf>
    <xf numFmtId="0" fontId="0" fillId="3" borderId="1" xfId="0" applyFill="1" applyBorder="1" applyAlignment="1">
      <alignment vertical="distributed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8"/>
  <sheetViews>
    <sheetView tabSelected="1" topLeftCell="A73" zoomScale="80" zoomScaleNormal="80" workbookViewId="0">
      <selection activeCell="N82" sqref="N82"/>
    </sheetView>
  </sheetViews>
  <sheetFormatPr defaultRowHeight="15" x14ac:dyDescent="0.25"/>
  <cols>
    <col min="1" max="1" width="6.140625" style="2" customWidth="1"/>
    <col min="2" max="2" width="28.28515625" style="3" customWidth="1"/>
    <col min="3" max="3" width="10" style="1" customWidth="1"/>
    <col min="4" max="4" width="17.5703125" style="4" customWidth="1"/>
    <col min="5" max="5" width="7.28515625" style="1" bestFit="1" customWidth="1"/>
    <col min="6" max="7" width="7.140625" style="1" bestFit="1" customWidth="1"/>
    <col min="8" max="8" width="7.140625" style="2" bestFit="1" customWidth="1"/>
    <col min="9" max="9" width="6" style="1" bestFit="1" customWidth="1"/>
    <col min="10" max="10" width="2.140625" style="2" customWidth="1"/>
    <col min="11" max="16384" width="9.140625" style="2"/>
  </cols>
  <sheetData>
    <row r="1" spans="1:16" ht="15.75" thickBot="1" x14ac:dyDescent="0.3"/>
    <row r="2" spans="1:16" ht="15" customHeight="1" x14ac:dyDescent="0.25">
      <c r="A2" s="74" t="s">
        <v>148</v>
      </c>
      <c r="B2" s="75"/>
      <c r="C2" s="75"/>
      <c r="D2" s="75"/>
      <c r="E2" s="75"/>
      <c r="F2" s="75"/>
      <c r="G2" s="75"/>
      <c r="H2" s="75"/>
      <c r="I2" s="75"/>
      <c r="K2" s="68" t="s">
        <v>150</v>
      </c>
      <c r="L2" s="69"/>
      <c r="M2" s="69"/>
      <c r="N2" s="69"/>
      <c r="O2" s="70"/>
    </row>
    <row r="3" spans="1:16" ht="30" customHeight="1" thickBot="1" x14ac:dyDescent="0.3">
      <c r="A3" s="75"/>
      <c r="B3" s="75"/>
      <c r="C3" s="75"/>
      <c r="D3" s="75"/>
      <c r="E3" s="75"/>
      <c r="F3" s="75"/>
      <c r="G3" s="75"/>
      <c r="H3" s="75"/>
      <c r="I3" s="75"/>
      <c r="K3" s="71"/>
      <c r="L3" s="72"/>
      <c r="M3" s="72"/>
      <c r="N3" s="72"/>
      <c r="O3" s="73"/>
    </row>
    <row r="4" spans="1:16" ht="15" customHeight="1" x14ac:dyDescent="0.25">
      <c r="A4" s="76" t="s">
        <v>0</v>
      </c>
      <c r="B4" s="77" t="s">
        <v>1</v>
      </c>
      <c r="C4" s="77" t="s">
        <v>2</v>
      </c>
      <c r="D4" s="78" t="s">
        <v>3</v>
      </c>
      <c r="E4" s="79" t="s">
        <v>4</v>
      </c>
      <c r="F4" s="79"/>
      <c r="G4" s="79"/>
      <c r="H4" s="79"/>
      <c r="I4" s="79"/>
      <c r="K4" s="58" t="s">
        <v>114</v>
      </c>
      <c r="L4" s="59"/>
      <c r="M4" s="59"/>
      <c r="N4" s="59"/>
      <c r="O4" s="60"/>
    </row>
    <row r="5" spans="1:16" ht="15" customHeight="1" x14ac:dyDescent="0.25">
      <c r="A5" s="76"/>
      <c r="B5" s="77"/>
      <c r="C5" s="77"/>
      <c r="D5" s="78"/>
      <c r="E5" s="76" t="s">
        <v>5</v>
      </c>
      <c r="F5" s="76"/>
      <c r="G5" s="76"/>
      <c r="H5" s="76" t="s">
        <v>9</v>
      </c>
      <c r="I5" s="76" t="s">
        <v>10</v>
      </c>
      <c r="K5" s="61"/>
      <c r="L5" s="62"/>
      <c r="M5" s="63"/>
      <c r="N5" s="64" t="s">
        <v>9</v>
      </c>
      <c r="O5" s="66" t="s">
        <v>10</v>
      </c>
    </row>
    <row r="6" spans="1:16" x14ac:dyDescent="0.25">
      <c r="A6" s="76"/>
      <c r="B6" s="77"/>
      <c r="C6" s="77"/>
      <c r="D6" s="78"/>
      <c r="E6" s="9" t="s">
        <v>6</v>
      </c>
      <c r="F6" s="9" t="s">
        <v>7</v>
      </c>
      <c r="G6" s="9" t="s">
        <v>8</v>
      </c>
      <c r="H6" s="76"/>
      <c r="I6" s="76"/>
      <c r="K6" s="10" t="s">
        <v>6</v>
      </c>
      <c r="L6" s="10" t="s">
        <v>7</v>
      </c>
      <c r="M6" s="10" t="s">
        <v>8</v>
      </c>
      <c r="N6" s="65"/>
      <c r="O6" s="67"/>
    </row>
    <row r="7" spans="1:16" ht="18.75" x14ac:dyDescent="0.25">
      <c r="A7" s="56" t="s">
        <v>123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34"/>
    </row>
    <row r="8" spans="1:16" x14ac:dyDescent="0.25">
      <c r="A8" s="5">
        <v>1</v>
      </c>
      <c r="B8" s="6" t="s">
        <v>11</v>
      </c>
      <c r="C8" s="5">
        <v>160</v>
      </c>
      <c r="D8" s="7" t="s">
        <v>56</v>
      </c>
      <c r="E8" s="5">
        <v>42</v>
      </c>
      <c r="F8" s="5">
        <v>19</v>
      </c>
      <c r="G8" s="5">
        <v>23</v>
      </c>
      <c r="H8" s="8">
        <f>(E8+F8+G8)/3*0.38*1.73</f>
        <v>18.4072</v>
      </c>
      <c r="I8" s="8">
        <f>H8/C8*100</f>
        <v>11.5045</v>
      </c>
      <c r="K8" s="11">
        <v>26</v>
      </c>
      <c r="L8" s="11">
        <v>35</v>
      </c>
      <c r="M8" s="11">
        <v>18</v>
      </c>
      <c r="N8" s="12">
        <f t="shared" ref="N8:N56" si="0">(K8+L8+M8)/3*0.38*1.73</f>
        <v>17.311533333333333</v>
      </c>
      <c r="O8" s="13">
        <f>(N8/C8)*100</f>
        <v>10.819708333333333</v>
      </c>
      <c r="P8" s="34"/>
    </row>
    <row r="9" spans="1:16" x14ac:dyDescent="0.25">
      <c r="A9" s="5">
        <v>2</v>
      </c>
      <c r="B9" s="6" t="s">
        <v>12</v>
      </c>
      <c r="C9" s="5">
        <v>400</v>
      </c>
      <c r="D9" s="7" t="s">
        <v>56</v>
      </c>
      <c r="E9" s="5">
        <v>124</v>
      </c>
      <c r="F9" s="5">
        <v>132</v>
      </c>
      <c r="G9" s="5">
        <v>140</v>
      </c>
      <c r="H9" s="8">
        <f t="shared" ref="H9:H97" si="1">(E9+F9+G9)/3*0.38*1.73</f>
        <v>86.776800000000009</v>
      </c>
      <c r="I9" s="8">
        <f t="shared" ref="I9:I97" si="2">H9/C9*100</f>
        <v>21.694200000000002</v>
      </c>
      <c r="K9" s="11">
        <v>41</v>
      </c>
      <c r="L9" s="11">
        <v>48</v>
      </c>
      <c r="M9" s="11">
        <v>67</v>
      </c>
      <c r="N9" s="12">
        <f t="shared" si="0"/>
        <v>34.184800000000003</v>
      </c>
      <c r="O9" s="13">
        <f t="shared" ref="O9:O56" si="3">(N9/C9)*100</f>
        <v>8.5462000000000007</v>
      </c>
      <c r="P9" s="34"/>
    </row>
    <row r="10" spans="1:16" x14ac:dyDescent="0.25">
      <c r="A10" s="5">
        <v>3</v>
      </c>
      <c r="B10" s="6" t="s">
        <v>13</v>
      </c>
      <c r="C10" s="5">
        <v>250</v>
      </c>
      <c r="D10" s="7" t="s">
        <v>57</v>
      </c>
      <c r="E10" s="5">
        <v>22</v>
      </c>
      <c r="F10" s="5">
        <v>16</v>
      </c>
      <c r="G10" s="5">
        <v>18</v>
      </c>
      <c r="H10" s="8">
        <f t="shared" si="1"/>
        <v>12.271466666666667</v>
      </c>
      <c r="I10" s="8">
        <f t="shared" si="2"/>
        <v>4.9085866666666664</v>
      </c>
      <c r="K10" s="11">
        <v>58</v>
      </c>
      <c r="L10" s="11">
        <v>25</v>
      </c>
      <c r="M10" s="11">
        <v>22</v>
      </c>
      <c r="N10" s="12">
        <f t="shared" si="0"/>
        <v>23.009</v>
      </c>
      <c r="O10" s="13">
        <f t="shared" si="3"/>
        <v>9.2036000000000016</v>
      </c>
      <c r="P10" s="34"/>
    </row>
    <row r="11" spans="1:16" x14ac:dyDescent="0.25">
      <c r="A11" s="5">
        <v>4</v>
      </c>
      <c r="B11" s="6" t="s">
        <v>14</v>
      </c>
      <c r="C11" s="5">
        <v>250</v>
      </c>
      <c r="D11" s="7" t="s">
        <v>105</v>
      </c>
      <c r="E11" s="5">
        <v>53</v>
      </c>
      <c r="F11" s="5">
        <v>68</v>
      </c>
      <c r="G11" s="5">
        <v>86</v>
      </c>
      <c r="H11" s="8">
        <f t="shared" si="1"/>
        <v>45.360599999999998</v>
      </c>
      <c r="I11" s="8">
        <f t="shared" si="2"/>
        <v>18.14424</v>
      </c>
      <c r="K11" s="11">
        <v>40</v>
      </c>
      <c r="L11" s="11">
        <v>60</v>
      </c>
      <c r="M11" s="11">
        <v>55</v>
      </c>
      <c r="N11" s="12">
        <f t="shared" si="0"/>
        <v>33.965666666666664</v>
      </c>
      <c r="O11" s="13">
        <f t="shared" si="3"/>
        <v>13.586266666666665</v>
      </c>
      <c r="P11" s="34"/>
    </row>
    <row r="12" spans="1:16" ht="30" x14ac:dyDescent="0.25">
      <c r="A12" s="5">
        <v>5</v>
      </c>
      <c r="B12" s="6" t="s">
        <v>15</v>
      </c>
      <c r="C12" s="5">
        <v>250</v>
      </c>
      <c r="D12" s="7" t="s">
        <v>59</v>
      </c>
      <c r="E12" s="5">
        <v>116</v>
      </c>
      <c r="F12" s="5">
        <v>185</v>
      </c>
      <c r="G12" s="5">
        <v>119</v>
      </c>
      <c r="H12" s="8">
        <f t="shared" si="1"/>
        <v>92.036000000000001</v>
      </c>
      <c r="I12" s="8">
        <f t="shared" si="2"/>
        <v>36.814400000000006</v>
      </c>
      <c r="K12" s="11">
        <v>70</v>
      </c>
      <c r="L12" s="11">
        <v>24</v>
      </c>
      <c r="M12" s="11">
        <v>69</v>
      </c>
      <c r="N12" s="12">
        <f t="shared" si="0"/>
        <v>35.718733333333333</v>
      </c>
      <c r="O12" s="13">
        <f t="shared" si="3"/>
        <v>14.287493333333334</v>
      </c>
      <c r="P12" s="34"/>
    </row>
    <row r="13" spans="1:16" ht="30" x14ac:dyDescent="0.25">
      <c r="A13" s="5">
        <v>6</v>
      </c>
      <c r="B13" s="6" t="s">
        <v>17</v>
      </c>
      <c r="C13" s="5">
        <v>400</v>
      </c>
      <c r="D13" s="7" t="s">
        <v>58</v>
      </c>
      <c r="E13" s="5">
        <v>120</v>
      </c>
      <c r="F13" s="5">
        <v>98</v>
      </c>
      <c r="G13" s="5">
        <v>128</v>
      </c>
      <c r="H13" s="8">
        <f t="shared" si="1"/>
        <v>75.820133333333331</v>
      </c>
      <c r="I13" s="8">
        <f t="shared" si="2"/>
        <v>18.955033333333333</v>
      </c>
      <c r="K13" s="11">
        <v>107</v>
      </c>
      <c r="L13" s="11">
        <v>89</v>
      </c>
      <c r="M13" s="11">
        <v>123</v>
      </c>
      <c r="N13" s="12">
        <f t="shared" si="0"/>
        <v>69.903533333333328</v>
      </c>
      <c r="O13" s="13">
        <f t="shared" si="3"/>
        <v>17.475883333333332</v>
      </c>
      <c r="P13" s="34"/>
    </row>
    <row r="14" spans="1:16" ht="30" x14ac:dyDescent="0.25">
      <c r="A14" s="5">
        <v>7</v>
      </c>
      <c r="B14" s="6" t="s">
        <v>16</v>
      </c>
      <c r="C14" s="5">
        <v>400</v>
      </c>
      <c r="D14" s="7" t="s">
        <v>60</v>
      </c>
      <c r="E14" s="5">
        <v>76</v>
      </c>
      <c r="F14" s="5">
        <v>98</v>
      </c>
      <c r="G14" s="5">
        <v>36</v>
      </c>
      <c r="H14" s="8">
        <f t="shared" si="1"/>
        <v>46.018000000000001</v>
      </c>
      <c r="I14" s="8">
        <f t="shared" si="2"/>
        <v>11.5045</v>
      </c>
      <c r="K14" s="11">
        <v>98</v>
      </c>
      <c r="L14" s="11">
        <v>104</v>
      </c>
      <c r="M14" s="11">
        <v>89</v>
      </c>
      <c r="N14" s="12">
        <f t="shared" si="0"/>
        <v>63.767800000000001</v>
      </c>
      <c r="O14" s="13">
        <f t="shared" si="3"/>
        <v>15.941949999999999</v>
      </c>
      <c r="P14" s="34"/>
    </row>
    <row r="15" spans="1:16" x14ac:dyDescent="0.25">
      <c r="A15" s="5">
        <v>8</v>
      </c>
      <c r="B15" s="6" t="s">
        <v>18</v>
      </c>
      <c r="C15" s="5">
        <v>400</v>
      </c>
      <c r="D15" s="7" t="s">
        <v>56</v>
      </c>
      <c r="E15" s="5">
        <v>32</v>
      </c>
      <c r="F15" s="5">
        <v>50</v>
      </c>
      <c r="G15" s="5">
        <v>44</v>
      </c>
      <c r="H15" s="8">
        <f t="shared" si="1"/>
        <v>27.610800000000001</v>
      </c>
      <c r="I15" s="8">
        <f t="shared" si="2"/>
        <v>6.9027000000000003</v>
      </c>
      <c r="K15" s="11">
        <v>42</v>
      </c>
      <c r="L15" s="11">
        <v>37</v>
      </c>
      <c r="M15" s="11">
        <v>47</v>
      </c>
      <c r="N15" s="12">
        <f t="shared" si="0"/>
        <v>27.610800000000001</v>
      </c>
      <c r="O15" s="13">
        <f t="shared" si="3"/>
        <v>6.9027000000000003</v>
      </c>
      <c r="P15" s="34"/>
    </row>
    <row r="16" spans="1:16" x14ac:dyDescent="0.25">
      <c r="A16" s="5">
        <v>9</v>
      </c>
      <c r="B16" s="6" t="s">
        <v>19</v>
      </c>
      <c r="C16" s="5">
        <v>160</v>
      </c>
      <c r="D16" s="7" t="s">
        <v>61</v>
      </c>
      <c r="E16" s="5">
        <v>92</v>
      </c>
      <c r="F16" s="5">
        <v>70</v>
      </c>
      <c r="G16" s="5">
        <v>65</v>
      </c>
      <c r="H16" s="8">
        <f t="shared" si="1"/>
        <v>49.743266666666671</v>
      </c>
      <c r="I16" s="8">
        <f t="shared" si="2"/>
        <v>31.089541666666669</v>
      </c>
      <c r="K16" s="11">
        <v>50</v>
      </c>
      <c r="L16" s="11">
        <v>52</v>
      </c>
      <c r="M16" s="11">
        <v>32</v>
      </c>
      <c r="N16" s="12">
        <f t="shared" si="0"/>
        <v>29.363866666666667</v>
      </c>
      <c r="O16" s="13">
        <f t="shared" si="3"/>
        <v>18.352416666666667</v>
      </c>
      <c r="P16" s="34"/>
    </row>
    <row r="17" spans="1:16" ht="27.75" customHeight="1" x14ac:dyDescent="0.25">
      <c r="A17" s="5">
        <v>10</v>
      </c>
      <c r="B17" s="6" t="s">
        <v>20</v>
      </c>
      <c r="C17" s="5">
        <v>100</v>
      </c>
      <c r="D17" s="7" t="s">
        <v>62</v>
      </c>
      <c r="E17" s="5">
        <v>66</v>
      </c>
      <c r="F17" s="5">
        <v>50</v>
      </c>
      <c r="G17" s="5">
        <v>59</v>
      </c>
      <c r="H17" s="8">
        <f t="shared" si="1"/>
        <v>38.348333333333336</v>
      </c>
      <c r="I17" s="8">
        <f t="shared" si="2"/>
        <v>38.348333333333336</v>
      </c>
      <c r="K17" s="11">
        <v>30</v>
      </c>
      <c r="L17" s="11">
        <v>9</v>
      </c>
      <c r="M17" s="11">
        <v>18</v>
      </c>
      <c r="N17" s="12">
        <f t="shared" si="0"/>
        <v>12.490599999999999</v>
      </c>
      <c r="O17" s="13">
        <f t="shared" si="3"/>
        <v>12.490599999999999</v>
      </c>
      <c r="P17" s="34"/>
    </row>
    <row r="18" spans="1:16" x14ac:dyDescent="0.25">
      <c r="A18" s="5">
        <v>11</v>
      </c>
      <c r="B18" s="6" t="s">
        <v>21</v>
      </c>
      <c r="C18" s="5">
        <v>250</v>
      </c>
      <c r="D18" s="7" t="s">
        <v>56</v>
      </c>
      <c r="E18" s="5">
        <v>45</v>
      </c>
      <c r="F18" s="5">
        <v>63</v>
      </c>
      <c r="G18" s="5">
        <v>48</v>
      </c>
      <c r="H18" s="8">
        <f t="shared" si="1"/>
        <v>34.184800000000003</v>
      </c>
      <c r="I18" s="8">
        <f t="shared" si="2"/>
        <v>13.673920000000001</v>
      </c>
      <c r="K18" s="11">
        <v>52</v>
      </c>
      <c r="L18" s="11">
        <v>31</v>
      </c>
      <c r="M18" s="11">
        <v>56</v>
      </c>
      <c r="N18" s="12">
        <f t="shared" si="0"/>
        <v>30.459533333333336</v>
      </c>
      <c r="O18" s="13">
        <f t="shared" si="3"/>
        <v>12.183813333333335</v>
      </c>
      <c r="P18" s="34"/>
    </row>
    <row r="19" spans="1:16" x14ac:dyDescent="0.25">
      <c r="A19" s="5">
        <v>12</v>
      </c>
      <c r="B19" s="6" t="s">
        <v>22</v>
      </c>
      <c r="C19" s="5">
        <v>400</v>
      </c>
      <c r="D19" s="7" t="s">
        <v>63</v>
      </c>
      <c r="E19" s="5">
        <v>41</v>
      </c>
      <c r="F19" s="5">
        <v>28</v>
      </c>
      <c r="G19" s="5">
        <v>51</v>
      </c>
      <c r="H19" s="8">
        <f t="shared" si="1"/>
        <v>26.295999999999999</v>
      </c>
      <c r="I19" s="8">
        <f t="shared" si="2"/>
        <v>6.573999999999999</v>
      </c>
      <c r="K19" s="11">
        <v>48</v>
      </c>
      <c r="L19" s="11">
        <v>36</v>
      </c>
      <c r="M19" s="11">
        <v>39</v>
      </c>
      <c r="N19" s="12">
        <f t="shared" si="0"/>
        <v>26.953399999999998</v>
      </c>
      <c r="O19" s="13">
        <f t="shared" si="3"/>
        <v>6.7383499999999996</v>
      </c>
      <c r="P19" s="34"/>
    </row>
    <row r="20" spans="1:16" x14ac:dyDescent="0.25">
      <c r="A20" s="5">
        <v>13</v>
      </c>
      <c r="B20" s="6" t="s">
        <v>23</v>
      </c>
      <c r="C20" s="5">
        <v>160</v>
      </c>
      <c r="D20" s="7" t="s">
        <v>64</v>
      </c>
      <c r="E20" s="5">
        <v>24</v>
      </c>
      <c r="F20" s="5">
        <v>44</v>
      </c>
      <c r="G20" s="5">
        <v>50</v>
      </c>
      <c r="H20" s="8">
        <f t="shared" si="1"/>
        <v>25.857733333333336</v>
      </c>
      <c r="I20" s="8">
        <f t="shared" si="2"/>
        <v>16.161083333333334</v>
      </c>
      <c r="K20" s="11">
        <v>27</v>
      </c>
      <c r="L20" s="11">
        <v>14</v>
      </c>
      <c r="M20" s="11">
        <v>22</v>
      </c>
      <c r="N20" s="12">
        <f t="shared" si="0"/>
        <v>13.805400000000001</v>
      </c>
      <c r="O20" s="13">
        <f t="shared" si="3"/>
        <v>8.6283750000000001</v>
      </c>
      <c r="P20" s="34"/>
    </row>
    <row r="21" spans="1:16" x14ac:dyDescent="0.25">
      <c r="A21" s="5">
        <v>14</v>
      </c>
      <c r="B21" s="6" t="s">
        <v>24</v>
      </c>
      <c r="C21" s="5">
        <v>400</v>
      </c>
      <c r="D21" s="7" t="s">
        <v>106</v>
      </c>
      <c r="E21" s="5">
        <v>68</v>
      </c>
      <c r="F21" s="5">
        <v>125</v>
      </c>
      <c r="G21" s="5">
        <v>65</v>
      </c>
      <c r="H21" s="8">
        <f t="shared" si="1"/>
        <v>56.5364</v>
      </c>
      <c r="I21" s="8">
        <f t="shared" si="2"/>
        <v>14.1341</v>
      </c>
      <c r="K21" s="11">
        <v>7</v>
      </c>
      <c r="L21" s="11">
        <v>13</v>
      </c>
      <c r="M21" s="11">
        <v>9</v>
      </c>
      <c r="N21" s="12">
        <f t="shared" si="0"/>
        <v>6.3548666666666662</v>
      </c>
      <c r="O21" s="13">
        <f t="shared" si="3"/>
        <v>1.5887166666666663</v>
      </c>
      <c r="P21" s="34"/>
    </row>
    <row r="22" spans="1:16" x14ac:dyDescent="0.25">
      <c r="A22" s="5">
        <v>15</v>
      </c>
      <c r="B22" s="6" t="s">
        <v>25</v>
      </c>
      <c r="C22" s="5">
        <v>100</v>
      </c>
      <c r="D22" s="7" t="s">
        <v>65</v>
      </c>
      <c r="E22" s="5">
        <v>64</v>
      </c>
      <c r="F22" s="5">
        <v>49</v>
      </c>
      <c r="G22" s="5">
        <v>53</v>
      </c>
      <c r="H22" s="8">
        <f t="shared" si="1"/>
        <v>36.376133333333335</v>
      </c>
      <c r="I22" s="8">
        <f t="shared" si="2"/>
        <v>36.376133333333335</v>
      </c>
      <c r="K22" s="11">
        <v>28</v>
      </c>
      <c r="L22" s="11">
        <v>12</v>
      </c>
      <c r="M22" s="11">
        <v>21</v>
      </c>
      <c r="N22" s="12">
        <f t="shared" si="0"/>
        <v>13.367133333333333</v>
      </c>
      <c r="O22" s="13">
        <f t="shared" si="3"/>
        <v>13.367133333333333</v>
      </c>
      <c r="P22" s="34"/>
    </row>
    <row r="23" spans="1:16" x14ac:dyDescent="0.25">
      <c r="A23" s="5">
        <v>16</v>
      </c>
      <c r="B23" s="6" t="s">
        <v>26</v>
      </c>
      <c r="C23" s="5">
        <v>160</v>
      </c>
      <c r="D23" s="7" t="s">
        <v>66</v>
      </c>
      <c r="E23" s="5">
        <v>29</v>
      </c>
      <c r="F23" s="5">
        <v>46</v>
      </c>
      <c r="G23" s="5">
        <v>24</v>
      </c>
      <c r="H23" s="8">
        <f t="shared" si="1"/>
        <v>21.694200000000002</v>
      </c>
      <c r="I23" s="8">
        <f t="shared" si="2"/>
        <v>13.558875</v>
      </c>
      <c r="K23" s="11">
        <v>12</v>
      </c>
      <c r="L23" s="11">
        <v>45</v>
      </c>
      <c r="M23" s="11">
        <v>30</v>
      </c>
      <c r="N23" s="12">
        <f t="shared" si="0"/>
        <v>19.064599999999999</v>
      </c>
      <c r="O23" s="13">
        <f t="shared" si="3"/>
        <v>11.915374999999999</v>
      </c>
      <c r="P23" s="34"/>
    </row>
    <row r="24" spans="1:16" x14ac:dyDescent="0.25">
      <c r="A24" s="5">
        <v>17</v>
      </c>
      <c r="B24" s="6" t="s">
        <v>27</v>
      </c>
      <c r="C24" s="5">
        <v>160</v>
      </c>
      <c r="D24" s="7" t="s">
        <v>67</v>
      </c>
      <c r="E24" s="5">
        <v>12</v>
      </c>
      <c r="F24" s="5">
        <v>16</v>
      </c>
      <c r="G24" s="5">
        <v>7</v>
      </c>
      <c r="H24" s="8">
        <f t="shared" si="1"/>
        <v>7.6696666666666671</v>
      </c>
      <c r="I24" s="8">
        <f t="shared" si="2"/>
        <v>4.793541666666667</v>
      </c>
      <c r="K24" s="11">
        <v>12</v>
      </c>
      <c r="L24" s="11">
        <v>32</v>
      </c>
      <c r="M24" s="11">
        <v>10</v>
      </c>
      <c r="N24" s="12">
        <f t="shared" si="0"/>
        <v>11.8332</v>
      </c>
      <c r="O24" s="13">
        <f t="shared" si="3"/>
        <v>7.3957499999999996</v>
      </c>
      <c r="P24" s="34"/>
    </row>
    <row r="25" spans="1:16" x14ac:dyDescent="0.25">
      <c r="A25" s="5">
        <v>18</v>
      </c>
      <c r="B25" s="6" t="s">
        <v>115</v>
      </c>
      <c r="C25" s="5">
        <v>250</v>
      </c>
      <c r="D25" s="7" t="s">
        <v>68</v>
      </c>
      <c r="E25" s="5">
        <v>136</v>
      </c>
      <c r="F25" s="5">
        <v>108</v>
      </c>
      <c r="G25" s="5">
        <v>92</v>
      </c>
      <c r="H25" s="8">
        <f>(E25+F25+G25)/3*0.38*1.73</f>
        <v>73.628799999999998</v>
      </c>
      <c r="I25" s="8">
        <f>H25/C25*100</f>
        <v>29.451519999999999</v>
      </c>
      <c r="K25" s="11">
        <v>89</v>
      </c>
      <c r="L25" s="11">
        <v>130</v>
      </c>
      <c r="M25" s="11">
        <v>110</v>
      </c>
      <c r="N25" s="12">
        <f t="shared" si="0"/>
        <v>72.094866666666675</v>
      </c>
      <c r="O25" s="13">
        <f>(N25/C25)*100</f>
        <v>28.837946666666671</v>
      </c>
      <c r="P25" s="34"/>
    </row>
    <row r="26" spans="1:16" x14ac:dyDescent="0.25">
      <c r="A26" s="5">
        <v>19</v>
      </c>
      <c r="B26" s="6" t="s">
        <v>108</v>
      </c>
      <c r="C26" s="5">
        <v>160</v>
      </c>
      <c r="D26" s="7" t="s">
        <v>109</v>
      </c>
      <c r="E26" s="5">
        <v>18</v>
      </c>
      <c r="F26" s="5">
        <v>60</v>
      </c>
      <c r="G26" s="5">
        <v>67</v>
      </c>
      <c r="H26" s="8">
        <f t="shared" ref="H26" si="4">(E26+F26+G26)/3*0.38*1.73</f>
        <v>31.774333333333335</v>
      </c>
      <c r="I26" s="8">
        <f t="shared" ref="I26" si="5">H26/C26*100</f>
        <v>19.858958333333334</v>
      </c>
      <c r="K26" s="11">
        <v>47</v>
      </c>
      <c r="L26" s="11">
        <v>44</v>
      </c>
      <c r="M26" s="11">
        <v>39</v>
      </c>
      <c r="N26" s="12">
        <f t="shared" si="0"/>
        <v>28.487333333333336</v>
      </c>
      <c r="O26" s="13">
        <f t="shared" ref="O26:O28" si="6">(N26/C26)*100</f>
        <v>17.804583333333333</v>
      </c>
      <c r="P26" s="34"/>
    </row>
    <row r="27" spans="1:16" ht="18.75" x14ac:dyDescent="0.25">
      <c r="A27" s="56" t="s">
        <v>124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34"/>
    </row>
    <row r="28" spans="1:16" x14ac:dyDescent="0.25">
      <c r="A28" s="31">
        <v>20</v>
      </c>
      <c r="B28" s="33" t="s">
        <v>119</v>
      </c>
      <c r="C28" s="31">
        <v>250</v>
      </c>
      <c r="D28" s="35" t="s">
        <v>120</v>
      </c>
      <c r="E28" s="31"/>
      <c r="F28" s="31"/>
      <c r="G28" s="31"/>
      <c r="H28" s="36"/>
      <c r="I28" s="36"/>
      <c r="J28" s="34"/>
      <c r="K28" s="37">
        <v>36</v>
      </c>
      <c r="L28" s="37">
        <v>44</v>
      </c>
      <c r="M28" s="37">
        <v>22</v>
      </c>
      <c r="N28" s="38">
        <f t="shared" si="0"/>
        <v>22.351600000000001</v>
      </c>
      <c r="O28" s="13">
        <f t="shared" si="6"/>
        <v>8.9406400000000019</v>
      </c>
      <c r="P28" s="34"/>
    </row>
    <row r="29" spans="1:16" x14ac:dyDescent="0.25">
      <c r="A29" s="31">
        <v>21</v>
      </c>
      <c r="B29" s="33" t="s">
        <v>48</v>
      </c>
      <c r="C29" s="31">
        <v>250</v>
      </c>
      <c r="D29" s="35" t="s">
        <v>56</v>
      </c>
      <c r="E29" s="31">
        <v>38</v>
      </c>
      <c r="F29" s="31">
        <v>42</v>
      </c>
      <c r="G29" s="31">
        <v>72</v>
      </c>
      <c r="H29" s="36">
        <f t="shared" ref="H29:H32" si="7">(E29+F29+G29)/3*0.38*1.73</f>
        <v>33.308266666666668</v>
      </c>
      <c r="I29" s="36">
        <f t="shared" ref="I29:I32" si="8">H29/C29*100</f>
        <v>13.323306666666667</v>
      </c>
      <c r="J29" s="34"/>
      <c r="K29" s="37">
        <v>88</v>
      </c>
      <c r="L29" s="37">
        <v>96</v>
      </c>
      <c r="M29" s="37">
        <v>59</v>
      </c>
      <c r="N29" s="38">
        <f t="shared" ref="N29:N34" si="9">(K29+L29+M29)/3*0.38*1.73</f>
        <v>53.249400000000001</v>
      </c>
      <c r="O29" s="13">
        <f t="shared" ref="O29:O34" si="10">(N29/C29)*100</f>
        <v>21.299759999999999</v>
      </c>
      <c r="P29" s="34"/>
    </row>
    <row r="30" spans="1:16" x14ac:dyDescent="0.25">
      <c r="A30" s="31">
        <v>22</v>
      </c>
      <c r="B30" s="33" t="s">
        <v>49</v>
      </c>
      <c r="C30" s="31">
        <v>400</v>
      </c>
      <c r="D30" s="35" t="s">
        <v>56</v>
      </c>
      <c r="E30" s="31">
        <v>103</v>
      </c>
      <c r="F30" s="31">
        <v>142</v>
      </c>
      <c r="G30" s="31">
        <v>93</v>
      </c>
      <c r="H30" s="36">
        <f t="shared" si="7"/>
        <v>74.067066666666662</v>
      </c>
      <c r="I30" s="36">
        <f t="shared" si="8"/>
        <v>18.516766666666665</v>
      </c>
      <c r="J30" s="34"/>
      <c r="K30" s="37">
        <v>98</v>
      </c>
      <c r="L30" s="37">
        <v>75</v>
      </c>
      <c r="M30" s="37">
        <v>56</v>
      </c>
      <c r="N30" s="38">
        <f t="shared" si="9"/>
        <v>50.181533333333327</v>
      </c>
      <c r="O30" s="13">
        <f t="shared" si="10"/>
        <v>12.545383333333332</v>
      </c>
      <c r="P30" s="34"/>
    </row>
    <row r="31" spans="1:16" x14ac:dyDescent="0.25">
      <c r="A31" s="31">
        <v>23</v>
      </c>
      <c r="B31" s="33" t="s">
        <v>50</v>
      </c>
      <c r="C31" s="31">
        <v>63</v>
      </c>
      <c r="D31" s="35" t="s">
        <v>145</v>
      </c>
      <c r="E31" s="31">
        <v>10</v>
      </c>
      <c r="F31" s="31">
        <v>30</v>
      </c>
      <c r="G31" s="31">
        <v>61</v>
      </c>
      <c r="H31" s="36">
        <f t="shared" si="7"/>
        <v>22.132466666666666</v>
      </c>
      <c r="I31" s="36">
        <f t="shared" si="8"/>
        <v>35.130899470899465</v>
      </c>
      <c r="J31" s="34"/>
      <c r="K31" s="37">
        <v>35</v>
      </c>
      <c r="L31" s="37">
        <v>28</v>
      </c>
      <c r="M31" s="37">
        <v>78</v>
      </c>
      <c r="N31" s="38">
        <f t="shared" si="9"/>
        <v>30.8978</v>
      </c>
      <c r="O31" s="13">
        <f t="shared" si="10"/>
        <v>49.044126984126983</v>
      </c>
      <c r="P31" s="34"/>
    </row>
    <row r="32" spans="1:16" x14ac:dyDescent="0.25">
      <c r="A32" s="31">
        <v>24</v>
      </c>
      <c r="B32" s="33" t="s">
        <v>121</v>
      </c>
      <c r="C32" s="31">
        <v>63</v>
      </c>
      <c r="D32" s="35" t="s">
        <v>56</v>
      </c>
      <c r="E32" s="31">
        <v>10</v>
      </c>
      <c r="F32" s="31">
        <v>30</v>
      </c>
      <c r="G32" s="31">
        <v>61</v>
      </c>
      <c r="H32" s="36">
        <f t="shared" si="7"/>
        <v>22.132466666666666</v>
      </c>
      <c r="I32" s="36">
        <f t="shared" si="8"/>
        <v>35.130899470899465</v>
      </c>
      <c r="J32" s="34"/>
      <c r="K32" s="37">
        <v>28</v>
      </c>
      <c r="L32" s="37">
        <v>40</v>
      </c>
      <c r="M32" s="37">
        <v>14</v>
      </c>
      <c r="N32" s="38">
        <f t="shared" si="9"/>
        <v>17.968933333333332</v>
      </c>
      <c r="O32" s="13">
        <f t="shared" si="10"/>
        <v>28.522116402116399</v>
      </c>
      <c r="P32" s="34"/>
    </row>
    <row r="33" spans="1:16" x14ac:dyDescent="0.25">
      <c r="A33" s="31">
        <v>25</v>
      </c>
      <c r="B33" s="33" t="s">
        <v>116</v>
      </c>
      <c r="C33" s="31">
        <v>250</v>
      </c>
      <c r="D33" s="35" t="s">
        <v>56</v>
      </c>
      <c r="E33" s="31"/>
      <c r="F33" s="31"/>
      <c r="G33" s="31"/>
      <c r="H33" s="36"/>
      <c r="I33" s="36"/>
      <c r="J33" s="34"/>
      <c r="K33" s="37">
        <v>4</v>
      </c>
      <c r="L33" s="37">
        <v>1</v>
      </c>
      <c r="M33" s="37">
        <v>6</v>
      </c>
      <c r="N33" s="38">
        <f t="shared" si="9"/>
        <v>2.4104666666666668</v>
      </c>
      <c r="O33" s="13">
        <f t="shared" si="10"/>
        <v>0.96418666666666675</v>
      </c>
      <c r="P33" s="34"/>
    </row>
    <row r="34" spans="1:16" x14ac:dyDescent="0.25">
      <c r="A34" s="31">
        <v>26</v>
      </c>
      <c r="B34" s="33" t="s">
        <v>118</v>
      </c>
      <c r="C34" s="39">
        <v>400</v>
      </c>
      <c r="D34" s="35" t="s">
        <v>56</v>
      </c>
      <c r="E34" s="31"/>
      <c r="F34" s="31"/>
      <c r="G34" s="31"/>
      <c r="H34" s="36"/>
      <c r="I34" s="36"/>
      <c r="J34" s="34"/>
      <c r="K34" s="37">
        <v>2</v>
      </c>
      <c r="L34" s="37">
        <v>3</v>
      </c>
      <c r="M34" s="37">
        <v>0</v>
      </c>
      <c r="N34" s="38">
        <f t="shared" si="9"/>
        <v>1.0956666666666668</v>
      </c>
      <c r="O34" s="13">
        <f t="shared" si="10"/>
        <v>0.2739166666666667</v>
      </c>
      <c r="P34" s="34"/>
    </row>
    <row r="35" spans="1:16" ht="18.75" x14ac:dyDescent="0.25">
      <c r="A35" s="56" t="s">
        <v>141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34"/>
    </row>
    <row r="36" spans="1:16" x14ac:dyDescent="0.25">
      <c r="A36" s="40">
        <v>27</v>
      </c>
      <c r="B36" s="33" t="s">
        <v>142</v>
      </c>
      <c r="C36" s="31">
        <v>400</v>
      </c>
      <c r="D36" s="35" t="s">
        <v>66</v>
      </c>
      <c r="E36" s="31">
        <v>1</v>
      </c>
      <c r="F36" s="31">
        <v>2</v>
      </c>
      <c r="G36" s="31">
        <v>16</v>
      </c>
      <c r="H36" s="36">
        <f t="shared" ref="H36:H38" si="11">(E36+F36+G36)/3*0.38*1.73</f>
        <v>4.1635333333333335</v>
      </c>
      <c r="I36" s="36">
        <f t="shared" ref="I36:I38" si="12">H36/C36*100</f>
        <v>1.0408833333333334</v>
      </c>
      <c r="J36" s="34"/>
      <c r="K36" s="37">
        <v>10</v>
      </c>
      <c r="L36" s="37">
        <v>12</v>
      </c>
      <c r="M36" s="37">
        <v>7</v>
      </c>
      <c r="N36" s="38">
        <f t="shared" ref="N36:N38" si="13">(K36+L36+M36)/3*0.38*1.73</f>
        <v>6.3548666666666662</v>
      </c>
      <c r="O36" s="13">
        <f t="shared" ref="O36:O38" si="14">(N36/C36)*100</f>
        <v>1.5887166666666663</v>
      </c>
      <c r="P36" s="34"/>
    </row>
    <row r="37" spans="1:16" x14ac:dyDescent="0.25">
      <c r="A37" s="40">
        <v>28</v>
      </c>
      <c r="B37" s="33" t="s">
        <v>143</v>
      </c>
      <c r="C37" s="31">
        <v>160</v>
      </c>
      <c r="D37" s="35" t="s">
        <v>146</v>
      </c>
      <c r="E37" s="31">
        <v>76</v>
      </c>
      <c r="F37" s="31">
        <v>87</v>
      </c>
      <c r="G37" s="31">
        <v>74</v>
      </c>
      <c r="H37" s="36">
        <f t="shared" si="11"/>
        <v>51.934599999999996</v>
      </c>
      <c r="I37" s="36">
        <f t="shared" si="12"/>
        <v>32.459125</v>
      </c>
      <c r="J37" s="34"/>
      <c r="K37" s="37">
        <v>38</v>
      </c>
      <c r="L37" s="37">
        <v>40</v>
      </c>
      <c r="M37" s="37">
        <v>21</v>
      </c>
      <c r="N37" s="38">
        <f t="shared" si="13"/>
        <v>21.694200000000002</v>
      </c>
      <c r="O37" s="13">
        <f t="shared" si="14"/>
        <v>13.558875</v>
      </c>
      <c r="P37" s="34"/>
    </row>
    <row r="38" spans="1:16" x14ac:dyDescent="0.25">
      <c r="A38" s="40">
        <v>29</v>
      </c>
      <c r="B38" s="33" t="s">
        <v>144</v>
      </c>
      <c r="C38" s="31">
        <v>100</v>
      </c>
      <c r="D38" s="35" t="s">
        <v>56</v>
      </c>
      <c r="E38" s="31">
        <v>40</v>
      </c>
      <c r="F38" s="31">
        <v>27</v>
      </c>
      <c r="G38" s="31">
        <v>33</v>
      </c>
      <c r="H38" s="36">
        <f t="shared" si="11"/>
        <v>21.913333333333334</v>
      </c>
      <c r="I38" s="36">
        <f t="shared" si="12"/>
        <v>21.913333333333334</v>
      </c>
      <c r="J38" s="34"/>
      <c r="K38" s="37">
        <v>24</v>
      </c>
      <c r="L38" s="37">
        <v>50</v>
      </c>
      <c r="M38" s="37">
        <v>41</v>
      </c>
      <c r="N38" s="38">
        <f t="shared" si="13"/>
        <v>25.200333333333337</v>
      </c>
      <c r="O38" s="13">
        <f t="shared" si="14"/>
        <v>25.200333333333337</v>
      </c>
      <c r="P38" s="34"/>
    </row>
    <row r="39" spans="1:16" ht="18.75" x14ac:dyDescent="0.25">
      <c r="A39" s="56" t="s">
        <v>125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34"/>
    </row>
    <row r="40" spans="1:16" x14ac:dyDescent="0.25">
      <c r="A40" s="5">
        <v>30</v>
      </c>
      <c r="B40" s="6" t="s">
        <v>122</v>
      </c>
      <c r="C40" s="5">
        <v>400</v>
      </c>
      <c r="D40" s="7" t="s">
        <v>56</v>
      </c>
      <c r="E40" s="5">
        <v>98</v>
      </c>
      <c r="F40" s="5">
        <v>75</v>
      </c>
      <c r="G40" s="5">
        <v>68</v>
      </c>
      <c r="H40" s="8">
        <f t="shared" si="1"/>
        <v>52.811133333333331</v>
      </c>
      <c r="I40" s="8">
        <f t="shared" si="2"/>
        <v>13.202783333333331</v>
      </c>
      <c r="K40" s="11">
        <v>52</v>
      </c>
      <c r="L40" s="11">
        <v>50</v>
      </c>
      <c r="M40" s="11">
        <v>13</v>
      </c>
      <c r="N40" s="12">
        <f t="shared" si="0"/>
        <v>25.200333333333337</v>
      </c>
      <c r="O40" s="13">
        <f t="shared" si="3"/>
        <v>6.3000833333333341</v>
      </c>
      <c r="P40" s="34"/>
    </row>
    <row r="41" spans="1:16" x14ac:dyDescent="0.25">
      <c r="A41" s="5">
        <v>31</v>
      </c>
      <c r="B41" s="6" t="s">
        <v>28</v>
      </c>
      <c r="C41" s="5">
        <v>400</v>
      </c>
      <c r="D41" s="7" t="s">
        <v>69</v>
      </c>
      <c r="E41" s="5">
        <v>250</v>
      </c>
      <c r="F41" s="5">
        <v>278</v>
      </c>
      <c r="G41" s="5">
        <v>260</v>
      </c>
      <c r="H41" s="8">
        <f t="shared" si="1"/>
        <v>172.67706666666669</v>
      </c>
      <c r="I41" s="8">
        <f t="shared" si="2"/>
        <v>43.169266666666672</v>
      </c>
      <c r="K41" s="11">
        <v>130</v>
      </c>
      <c r="L41" s="11">
        <v>125</v>
      </c>
      <c r="M41" s="11">
        <v>155</v>
      </c>
      <c r="N41" s="12">
        <f t="shared" si="0"/>
        <v>89.844666666666654</v>
      </c>
      <c r="O41" s="13">
        <f t="shared" si="3"/>
        <v>22.461166666666664</v>
      </c>
      <c r="P41" s="34"/>
    </row>
    <row r="42" spans="1:16" x14ac:dyDescent="0.25">
      <c r="A42" s="5">
        <v>32</v>
      </c>
      <c r="B42" s="6" t="s">
        <v>29</v>
      </c>
      <c r="C42" s="5">
        <v>160</v>
      </c>
      <c r="D42" s="7" t="s">
        <v>70</v>
      </c>
      <c r="E42" s="5">
        <v>89</v>
      </c>
      <c r="F42" s="5">
        <v>100</v>
      </c>
      <c r="G42" s="5">
        <v>92</v>
      </c>
      <c r="H42" s="8">
        <f t="shared" si="1"/>
        <v>61.576466666666668</v>
      </c>
      <c r="I42" s="8">
        <f t="shared" si="2"/>
        <v>38.485291666666669</v>
      </c>
      <c r="K42" s="11">
        <v>70</v>
      </c>
      <c r="L42" s="11">
        <v>54</v>
      </c>
      <c r="M42" s="11">
        <v>93</v>
      </c>
      <c r="N42" s="12">
        <f t="shared" si="0"/>
        <v>47.551933333333331</v>
      </c>
      <c r="O42" s="13">
        <f t="shared" si="3"/>
        <v>29.719958333333331</v>
      </c>
      <c r="P42" s="34"/>
    </row>
    <row r="43" spans="1:16" x14ac:dyDescent="0.25">
      <c r="A43" s="5">
        <v>33</v>
      </c>
      <c r="B43" s="6" t="s">
        <v>30</v>
      </c>
      <c r="C43" s="5">
        <v>250</v>
      </c>
      <c r="D43" s="7" t="s">
        <v>56</v>
      </c>
      <c r="E43" s="5">
        <v>86</v>
      </c>
      <c r="F43" s="5">
        <v>98</v>
      </c>
      <c r="G43" s="5">
        <v>61</v>
      </c>
      <c r="H43" s="8">
        <f t="shared" si="1"/>
        <v>53.687666666666672</v>
      </c>
      <c r="I43" s="8">
        <f t="shared" si="2"/>
        <v>21.47506666666667</v>
      </c>
      <c r="K43" s="11">
        <v>45</v>
      </c>
      <c r="L43" s="11">
        <v>18</v>
      </c>
      <c r="M43" s="11">
        <v>38</v>
      </c>
      <c r="N43" s="12">
        <f t="shared" si="0"/>
        <v>22.132466666666666</v>
      </c>
      <c r="O43" s="13">
        <f t="shared" si="3"/>
        <v>8.8529866666666663</v>
      </c>
      <c r="P43" s="34"/>
    </row>
    <row r="44" spans="1:16" x14ac:dyDescent="0.25">
      <c r="A44" s="5">
        <v>34</v>
      </c>
      <c r="B44" s="6" t="s">
        <v>31</v>
      </c>
      <c r="C44" s="5">
        <v>400</v>
      </c>
      <c r="D44" s="7" t="s">
        <v>56</v>
      </c>
      <c r="E44" s="5">
        <v>116</v>
      </c>
      <c r="F44" s="5">
        <v>158</v>
      </c>
      <c r="G44" s="5">
        <v>106</v>
      </c>
      <c r="H44" s="8">
        <f t="shared" si="1"/>
        <v>83.270666666666671</v>
      </c>
      <c r="I44" s="8">
        <f t="shared" si="2"/>
        <v>20.817666666666668</v>
      </c>
      <c r="K44" s="11">
        <v>51</v>
      </c>
      <c r="L44" s="11">
        <v>63</v>
      </c>
      <c r="M44" s="11">
        <v>37</v>
      </c>
      <c r="N44" s="12">
        <f t="shared" si="0"/>
        <v>33.089133333333336</v>
      </c>
      <c r="O44" s="13">
        <f t="shared" si="3"/>
        <v>8.2722833333333341</v>
      </c>
      <c r="P44" s="34"/>
    </row>
    <row r="45" spans="1:16" x14ac:dyDescent="0.25">
      <c r="A45" s="5">
        <v>35</v>
      </c>
      <c r="B45" s="6" t="s">
        <v>32</v>
      </c>
      <c r="C45" s="5">
        <v>250</v>
      </c>
      <c r="D45" s="7" t="s">
        <v>71</v>
      </c>
      <c r="E45" s="5">
        <v>170</v>
      </c>
      <c r="F45" s="5">
        <v>202</v>
      </c>
      <c r="G45" s="5">
        <v>172</v>
      </c>
      <c r="H45" s="8">
        <f t="shared" si="1"/>
        <v>119.20853333333334</v>
      </c>
      <c r="I45" s="8">
        <f t="shared" si="2"/>
        <v>47.683413333333334</v>
      </c>
      <c r="K45" s="11">
        <v>160</v>
      </c>
      <c r="L45" s="11">
        <v>170</v>
      </c>
      <c r="M45" s="11">
        <v>200</v>
      </c>
      <c r="N45" s="12">
        <f t="shared" si="0"/>
        <v>116.14066666666665</v>
      </c>
      <c r="O45" s="13">
        <f t="shared" si="3"/>
        <v>46.456266666666657</v>
      </c>
      <c r="P45" s="34"/>
    </row>
    <row r="46" spans="1:16" x14ac:dyDescent="0.25">
      <c r="A46" s="5">
        <v>36</v>
      </c>
      <c r="B46" s="6" t="s">
        <v>33</v>
      </c>
      <c r="C46" s="5">
        <v>250</v>
      </c>
      <c r="D46" s="7" t="s">
        <v>56</v>
      </c>
      <c r="E46" s="5">
        <v>40</v>
      </c>
      <c r="F46" s="5">
        <v>36</v>
      </c>
      <c r="G46" s="5">
        <v>19</v>
      </c>
      <c r="H46" s="8">
        <f t="shared" si="1"/>
        <v>20.817666666666668</v>
      </c>
      <c r="I46" s="8">
        <f t="shared" si="2"/>
        <v>8.3270666666666671</v>
      </c>
      <c r="K46" s="11">
        <v>12</v>
      </c>
      <c r="L46" s="11">
        <v>14</v>
      </c>
      <c r="M46" s="11">
        <v>45</v>
      </c>
      <c r="N46" s="12">
        <f t="shared" si="0"/>
        <v>15.558466666666668</v>
      </c>
      <c r="O46" s="13">
        <f t="shared" si="3"/>
        <v>6.2233866666666673</v>
      </c>
      <c r="P46" s="34"/>
    </row>
    <row r="47" spans="1:16" x14ac:dyDescent="0.25">
      <c r="A47" s="5">
        <v>37</v>
      </c>
      <c r="B47" s="33" t="s">
        <v>83</v>
      </c>
      <c r="C47" s="5">
        <v>400</v>
      </c>
      <c r="D47" s="7" t="s">
        <v>72</v>
      </c>
      <c r="E47" s="5">
        <v>85</v>
      </c>
      <c r="F47" s="5">
        <v>64</v>
      </c>
      <c r="G47" s="5">
        <v>22</v>
      </c>
      <c r="H47" s="8">
        <f t="shared" si="1"/>
        <v>37.471800000000002</v>
      </c>
      <c r="I47" s="8">
        <f t="shared" si="2"/>
        <v>9.3679500000000004</v>
      </c>
      <c r="K47" s="11">
        <v>60</v>
      </c>
      <c r="L47" s="11">
        <v>49</v>
      </c>
      <c r="M47" s="11">
        <v>52</v>
      </c>
      <c r="N47" s="12">
        <f t="shared" si="0"/>
        <v>35.280466666666669</v>
      </c>
      <c r="O47" s="13">
        <f t="shared" si="3"/>
        <v>8.8201166666666673</v>
      </c>
      <c r="P47" s="34"/>
    </row>
    <row r="48" spans="1:16" x14ac:dyDescent="0.25">
      <c r="A48" s="5">
        <v>38</v>
      </c>
      <c r="B48" s="6" t="s">
        <v>34</v>
      </c>
      <c r="C48" s="5">
        <v>160</v>
      </c>
      <c r="D48" s="7" t="s">
        <v>73</v>
      </c>
      <c r="E48" s="5">
        <v>77</v>
      </c>
      <c r="F48" s="5">
        <v>109</v>
      </c>
      <c r="G48" s="5">
        <v>118</v>
      </c>
      <c r="H48" s="8">
        <f t="shared" si="1"/>
        <v>66.616533333333336</v>
      </c>
      <c r="I48" s="8">
        <f t="shared" si="2"/>
        <v>41.635333333333335</v>
      </c>
      <c r="K48" s="11">
        <v>54</v>
      </c>
      <c r="L48" s="11">
        <v>48</v>
      </c>
      <c r="M48" s="11">
        <v>50</v>
      </c>
      <c r="N48" s="12">
        <f t="shared" si="0"/>
        <v>33.308266666666668</v>
      </c>
      <c r="O48" s="13">
        <f t="shared" si="3"/>
        <v>20.817666666666668</v>
      </c>
      <c r="P48" s="34"/>
    </row>
    <row r="49" spans="1:16" x14ac:dyDescent="0.25">
      <c r="A49" s="5">
        <v>39</v>
      </c>
      <c r="B49" s="6" t="s">
        <v>35</v>
      </c>
      <c r="C49" s="5">
        <v>250</v>
      </c>
      <c r="D49" s="7" t="s">
        <v>71</v>
      </c>
      <c r="E49" s="5">
        <v>148</v>
      </c>
      <c r="F49" s="5">
        <v>116</v>
      </c>
      <c r="G49" s="5">
        <v>75</v>
      </c>
      <c r="H49" s="8">
        <f t="shared" si="1"/>
        <v>74.286199999999994</v>
      </c>
      <c r="I49" s="8">
        <f t="shared" si="2"/>
        <v>29.714479999999998</v>
      </c>
      <c r="K49" s="11">
        <v>38</v>
      </c>
      <c r="L49" s="11">
        <v>23</v>
      </c>
      <c r="M49" s="11">
        <v>10</v>
      </c>
      <c r="N49" s="12">
        <f t="shared" si="0"/>
        <v>15.558466666666668</v>
      </c>
      <c r="O49" s="13">
        <f t="shared" si="3"/>
        <v>6.2233866666666673</v>
      </c>
      <c r="P49" s="34"/>
    </row>
    <row r="50" spans="1:16" x14ac:dyDescent="0.25">
      <c r="A50" s="5">
        <v>40</v>
      </c>
      <c r="B50" s="6" t="s">
        <v>36</v>
      </c>
      <c r="C50" s="5">
        <v>100</v>
      </c>
      <c r="D50" s="7" t="s">
        <v>72</v>
      </c>
      <c r="E50" s="5">
        <v>44</v>
      </c>
      <c r="F50" s="5">
        <v>60</v>
      </c>
      <c r="G50" s="5">
        <v>52</v>
      </c>
      <c r="H50" s="8">
        <f t="shared" si="1"/>
        <v>34.184800000000003</v>
      </c>
      <c r="I50" s="8">
        <f t="shared" si="2"/>
        <v>34.184800000000003</v>
      </c>
      <c r="K50" s="11">
        <v>39</v>
      </c>
      <c r="L50" s="11">
        <v>54</v>
      </c>
      <c r="M50" s="11">
        <v>68</v>
      </c>
      <c r="N50" s="12">
        <f t="shared" si="0"/>
        <v>35.280466666666669</v>
      </c>
      <c r="O50" s="13">
        <f t="shared" si="3"/>
        <v>35.280466666666669</v>
      </c>
      <c r="P50" s="34"/>
    </row>
    <row r="51" spans="1:16" ht="30" x14ac:dyDescent="0.25">
      <c r="A51" s="5">
        <v>41</v>
      </c>
      <c r="B51" s="6" t="s">
        <v>37</v>
      </c>
      <c r="C51" s="5">
        <v>400</v>
      </c>
      <c r="D51" s="7" t="s">
        <v>147</v>
      </c>
      <c r="E51" s="5">
        <v>146</v>
      </c>
      <c r="F51" s="5">
        <v>157</v>
      </c>
      <c r="G51" s="5">
        <v>251</v>
      </c>
      <c r="H51" s="8">
        <f t="shared" ref="H51:H54" si="15">(E51+F51+G51)/3*0.38*1.73</f>
        <v>121.39986666666667</v>
      </c>
      <c r="I51" s="8">
        <f t="shared" ref="I51:I54" si="16">H51/C51*100</f>
        <v>30.349966666666667</v>
      </c>
      <c r="K51" s="32">
        <v>114</v>
      </c>
      <c r="L51" s="32">
        <v>113</v>
      </c>
      <c r="M51" s="32">
        <v>123</v>
      </c>
      <c r="N51" s="12">
        <f t="shared" ref="N51:N54" si="17">(K51+L51+M51)/3*0.38*1.73</f>
        <v>76.696666666666673</v>
      </c>
      <c r="O51" s="13">
        <f t="shared" ref="O51:O54" si="18">(N51/C51)*100</f>
        <v>19.174166666666668</v>
      </c>
      <c r="P51" s="34"/>
    </row>
    <row r="52" spans="1:16" x14ac:dyDescent="0.25">
      <c r="A52" s="5">
        <v>42</v>
      </c>
      <c r="B52" s="6" t="s">
        <v>81</v>
      </c>
      <c r="C52" s="5">
        <v>250</v>
      </c>
      <c r="D52" s="7" t="s">
        <v>82</v>
      </c>
      <c r="E52" s="5">
        <v>41</v>
      </c>
      <c r="F52" s="5">
        <v>72</v>
      </c>
      <c r="G52" s="5">
        <v>50</v>
      </c>
      <c r="H52" s="8">
        <f t="shared" si="15"/>
        <v>35.718733333333333</v>
      </c>
      <c r="I52" s="8">
        <f t="shared" si="16"/>
        <v>14.287493333333334</v>
      </c>
      <c r="K52" s="11">
        <v>15</v>
      </c>
      <c r="L52" s="11">
        <v>25</v>
      </c>
      <c r="M52" s="11">
        <v>32</v>
      </c>
      <c r="N52" s="12">
        <f t="shared" si="17"/>
        <v>15.777600000000001</v>
      </c>
      <c r="O52" s="13">
        <f t="shared" si="18"/>
        <v>6.3110400000000011</v>
      </c>
      <c r="P52" s="34"/>
    </row>
    <row r="53" spans="1:16" x14ac:dyDescent="0.25">
      <c r="A53" s="5">
        <v>43</v>
      </c>
      <c r="B53" s="6" t="s">
        <v>87</v>
      </c>
      <c r="C53" s="5">
        <v>100</v>
      </c>
      <c r="D53" s="7"/>
      <c r="E53" s="5">
        <v>90</v>
      </c>
      <c r="F53" s="5">
        <v>20</v>
      </c>
      <c r="G53" s="5">
        <v>30</v>
      </c>
      <c r="H53" s="8">
        <f t="shared" si="15"/>
        <v>30.678666666666668</v>
      </c>
      <c r="I53" s="8">
        <f t="shared" si="16"/>
        <v>30.678666666666672</v>
      </c>
      <c r="K53" s="11">
        <v>70</v>
      </c>
      <c r="L53" s="11">
        <v>81</v>
      </c>
      <c r="M53" s="11">
        <v>78</v>
      </c>
      <c r="N53" s="12">
        <f t="shared" si="17"/>
        <v>50.181533333333327</v>
      </c>
      <c r="O53" s="13">
        <f t="shared" si="18"/>
        <v>50.181533333333327</v>
      </c>
      <c r="P53" s="34"/>
    </row>
    <row r="54" spans="1:16" x14ac:dyDescent="0.25">
      <c r="A54" s="5">
        <v>44</v>
      </c>
      <c r="B54" s="6" t="s">
        <v>110</v>
      </c>
      <c r="C54" s="5">
        <v>100</v>
      </c>
      <c r="D54" s="7"/>
      <c r="E54" s="5">
        <v>90</v>
      </c>
      <c r="F54" s="5">
        <v>20</v>
      </c>
      <c r="G54" s="5">
        <v>30</v>
      </c>
      <c r="H54" s="8">
        <f t="shared" si="15"/>
        <v>30.678666666666668</v>
      </c>
      <c r="I54" s="8">
        <f t="shared" si="16"/>
        <v>30.678666666666672</v>
      </c>
      <c r="K54" s="11">
        <v>70</v>
      </c>
      <c r="L54" s="11">
        <v>62</v>
      </c>
      <c r="M54" s="11">
        <v>53</v>
      </c>
      <c r="N54" s="12">
        <f t="shared" si="17"/>
        <v>40.539666666666669</v>
      </c>
      <c r="O54" s="13">
        <f t="shared" si="18"/>
        <v>40.539666666666669</v>
      </c>
      <c r="P54" s="34"/>
    </row>
    <row r="55" spans="1:16" x14ac:dyDescent="0.25">
      <c r="A55" s="5">
        <v>45</v>
      </c>
      <c r="B55" s="6" t="s">
        <v>111</v>
      </c>
      <c r="C55" s="5">
        <v>100</v>
      </c>
      <c r="D55" s="7"/>
      <c r="E55" s="5">
        <v>90</v>
      </c>
      <c r="F55" s="5">
        <v>20</v>
      </c>
      <c r="G55" s="5">
        <v>30</v>
      </c>
      <c r="H55" s="8">
        <f t="shared" si="1"/>
        <v>30.678666666666668</v>
      </c>
      <c r="I55" s="8">
        <f t="shared" si="2"/>
        <v>30.678666666666672</v>
      </c>
      <c r="K55" s="11">
        <v>30</v>
      </c>
      <c r="L55" s="11">
        <v>38</v>
      </c>
      <c r="M55" s="11">
        <v>45</v>
      </c>
      <c r="N55" s="12">
        <f t="shared" si="0"/>
        <v>24.762066666666666</v>
      </c>
      <c r="O55" s="13">
        <f t="shared" si="3"/>
        <v>24.762066666666666</v>
      </c>
      <c r="P55" s="34"/>
    </row>
    <row r="56" spans="1:16" x14ac:dyDescent="0.25">
      <c r="A56" s="5">
        <v>46</v>
      </c>
      <c r="B56" s="33" t="s">
        <v>112</v>
      </c>
      <c r="C56" s="5">
        <v>100</v>
      </c>
      <c r="D56" s="7"/>
      <c r="E56" s="5"/>
      <c r="F56" s="5"/>
      <c r="G56" s="5"/>
      <c r="H56" s="8"/>
      <c r="I56" s="8"/>
      <c r="K56" s="11">
        <v>10</v>
      </c>
      <c r="L56" s="11">
        <v>7</v>
      </c>
      <c r="M56" s="11">
        <v>12</v>
      </c>
      <c r="N56" s="12">
        <f t="shared" si="0"/>
        <v>6.3548666666666662</v>
      </c>
      <c r="O56" s="13">
        <f t="shared" si="3"/>
        <v>6.3548666666666653</v>
      </c>
      <c r="P56" s="34"/>
    </row>
    <row r="57" spans="1:16" x14ac:dyDescent="0.25">
      <c r="A57" s="5">
        <v>47</v>
      </c>
      <c r="B57" s="6" t="s">
        <v>113</v>
      </c>
      <c r="C57" s="14">
        <v>160</v>
      </c>
      <c r="D57" s="15" t="s">
        <v>56</v>
      </c>
      <c r="E57" s="14">
        <v>55</v>
      </c>
      <c r="F57" s="14">
        <v>56</v>
      </c>
      <c r="G57" s="14">
        <v>50</v>
      </c>
      <c r="H57" s="16">
        <f t="shared" ref="H57:H64" si="19">(E57+F57+G57)/3*0.38*1.73</f>
        <v>35.280466666666669</v>
      </c>
      <c r="I57" s="16">
        <f t="shared" ref="I57:I64" si="20">H57/C57*100</f>
        <v>22.05029166666667</v>
      </c>
      <c r="K57" s="17">
        <v>48</v>
      </c>
      <c r="L57" s="17">
        <v>54</v>
      </c>
      <c r="M57" s="17">
        <v>28</v>
      </c>
      <c r="N57" s="18">
        <f t="shared" ref="N57:N58" si="21">(K57+L57+M57)/3*0.38*1.73</f>
        <v>28.487333333333336</v>
      </c>
      <c r="O57" s="19">
        <f t="shared" ref="O57:O58" si="22">(N57/C57)*100</f>
        <v>17.804583333333333</v>
      </c>
      <c r="P57" s="34"/>
    </row>
    <row r="58" spans="1:16" x14ac:dyDescent="0.25">
      <c r="A58" s="5">
        <v>48</v>
      </c>
      <c r="B58" s="6" t="s">
        <v>113</v>
      </c>
      <c r="C58" s="5">
        <v>160</v>
      </c>
      <c r="D58" s="7" t="s">
        <v>56</v>
      </c>
      <c r="E58" s="20">
        <v>0</v>
      </c>
      <c r="F58" s="20">
        <v>0</v>
      </c>
      <c r="G58" s="20">
        <v>0</v>
      </c>
      <c r="H58" s="8">
        <f t="shared" si="19"/>
        <v>0</v>
      </c>
      <c r="I58" s="8">
        <f t="shared" si="20"/>
        <v>0</v>
      </c>
      <c r="J58" s="21"/>
      <c r="K58" s="21"/>
      <c r="L58" s="21"/>
      <c r="M58" s="21"/>
      <c r="N58" s="12">
        <f t="shared" si="21"/>
        <v>0</v>
      </c>
      <c r="O58" s="13">
        <f t="shared" si="22"/>
        <v>0</v>
      </c>
      <c r="P58" s="34"/>
    </row>
    <row r="59" spans="1:16" ht="18.75" x14ac:dyDescent="0.25">
      <c r="A59" s="56" t="s">
        <v>126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34"/>
    </row>
    <row r="60" spans="1:16" x14ac:dyDescent="0.25">
      <c r="A60" s="5">
        <v>49</v>
      </c>
      <c r="B60" s="33" t="s">
        <v>107</v>
      </c>
      <c r="C60" s="5">
        <v>100</v>
      </c>
      <c r="D60" s="7" t="s">
        <v>56</v>
      </c>
      <c r="E60" s="5">
        <v>16</v>
      </c>
      <c r="F60" s="5">
        <v>32</v>
      </c>
      <c r="G60" s="5">
        <v>15</v>
      </c>
      <c r="H60" s="8">
        <f t="shared" si="19"/>
        <v>13.805400000000001</v>
      </c>
      <c r="I60" s="8">
        <f t="shared" si="20"/>
        <v>13.805400000000001</v>
      </c>
      <c r="K60" s="11">
        <v>38</v>
      </c>
      <c r="L60" s="11">
        <v>21</v>
      </c>
      <c r="M60" s="11">
        <v>23</v>
      </c>
      <c r="N60" s="12">
        <f t="shared" ref="N60" si="23">(K60+L60+M60)/3*0.38*1.73</f>
        <v>17.968933333333332</v>
      </c>
      <c r="O60" s="13">
        <f t="shared" ref="O60" si="24">(N60/C60)*100</f>
        <v>17.968933333333332</v>
      </c>
      <c r="P60" s="34"/>
    </row>
    <row r="61" spans="1:16" ht="18.75" x14ac:dyDescent="0.25">
      <c r="A61" s="56" t="s">
        <v>127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34"/>
    </row>
    <row r="62" spans="1:16" x14ac:dyDescent="0.25">
      <c r="A62" s="5">
        <v>52</v>
      </c>
      <c r="B62" s="6" t="s">
        <v>80</v>
      </c>
      <c r="C62" s="5">
        <v>160</v>
      </c>
      <c r="D62" s="7"/>
      <c r="E62" s="5">
        <v>62</v>
      </c>
      <c r="F62" s="5">
        <v>43</v>
      </c>
      <c r="G62" s="5">
        <v>26</v>
      </c>
      <c r="H62" s="8">
        <f t="shared" si="19"/>
        <v>28.706466666666667</v>
      </c>
      <c r="I62" s="8">
        <f t="shared" si="20"/>
        <v>17.941541666666666</v>
      </c>
      <c r="K62" s="11">
        <v>12</v>
      </c>
      <c r="L62" s="11">
        <v>15</v>
      </c>
      <c r="M62" s="11">
        <v>29</v>
      </c>
      <c r="N62" s="12">
        <f t="shared" ref="N62" si="25">(K62+L62+M62)/3*0.38*1.73</f>
        <v>12.271466666666667</v>
      </c>
      <c r="O62" s="13">
        <f t="shared" ref="O62" si="26">(N62/C62)*100</f>
        <v>7.6696666666666662</v>
      </c>
      <c r="P62" s="34"/>
    </row>
    <row r="63" spans="1:16" ht="18.75" x14ac:dyDescent="0.25">
      <c r="A63" s="53" t="s">
        <v>128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5"/>
      <c r="P63" s="34"/>
    </row>
    <row r="64" spans="1:16" x14ac:dyDescent="0.25">
      <c r="A64" s="5">
        <v>51</v>
      </c>
      <c r="B64" s="6" t="s">
        <v>53</v>
      </c>
      <c r="C64" s="5">
        <v>250</v>
      </c>
      <c r="D64" s="7"/>
      <c r="E64" s="5">
        <v>22</v>
      </c>
      <c r="F64" s="5">
        <v>16</v>
      </c>
      <c r="G64" s="5">
        <v>22</v>
      </c>
      <c r="H64" s="8">
        <f t="shared" si="19"/>
        <v>13.148</v>
      </c>
      <c r="I64" s="8">
        <f t="shared" si="20"/>
        <v>5.2591999999999999</v>
      </c>
      <c r="K64" s="11">
        <v>25</v>
      </c>
      <c r="L64" s="11">
        <v>20</v>
      </c>
      <c r="M64" s="11">
        <v>27</v>
      </c>
      <c r="N64" s="12">
        <f t="shared" ref="N64:N65" si="27">(K64+L64+M64)/3*0.38*1.73</f>
        <v>15.777600000000001</v>
      </c>
      <c r="O64" s="13">
        <f t="shared" ref="O64:O65" si="28">(N64/C64)*100</f>
        <v>6.3110400000000011</v>
      </c>
      <c r="P64" s="34"/>
    </row>
    <row r="65" spans="1:37" x14ac:dyDescent="0.25">
      <c r="A65" s="5">
        <v>52</v>
      </c>
      <c r="B65" s="6" t="s">
        <v>84</v>
      </c>
      <c r="C65" s="5">
        <v>250</v>
      </c>
      <c r="D65" s="7"/>
      <c r="E65" s="5">
        <v>49</v>
      </c>
      <c r="F65" s="5">
        <v>78</v>
      </c>
      <c r="G65" s="5">
        <v>53</v>
      </c>
      <c r="H65" s="8">
        <f t="shared" si="1"/>
        <v>39.444000000000003</v>
      </c>
      <c r="I65" s="8">
        <f t="shared" si="2"/>
        <v>15.7776</v>
      </c>
      <c r="K65" s="11">
        <v>20</v>
      </c>
      <c r="L65" s="11">
        <v>18</v>
      </c>
      <c r="M65" s="11">
        <v>12</v>
      </c>
      <c r="N65" s="12">
        <f t="shared" si="27"/>
        <v>10.956666666666667</v>
      </c>
      <c r="O65" s="13">
        <f t="shared" si="28"/>
        <v>4.3826666666666663</v>
      </c>
      <c r="P65" s="34"/>
    </row>
    <row r="66" spans="1:37" ht="18.75" x14ac:dyDescent="0.25">
      <c r="A66" s="53" t="s">
        <v>129</v>
      </c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5"/>
      <c r="P66" s="34"/>
    </row>
    <row r="67" spans="1:37" x14ac:dyDescent="0.25">
      <c r="A67" s="5">
        <v>53</v>
      </c>
      <c r="B67" s="6" t="s">
        <v>39</v>
      </c>
      <c r="C67" s="5">
        <v>160</v>
      </c>
      <c r="D67" s="7"/>
      <c r="E67" s="5">
        <v>24</v>
      </c>
      <c r="F67" s="5">
        <v>17</v>
      </c>
      <c r="G67" s="5">
        <v>23</v>
      </c>
      <c r="H67" s="8">
        <f t="shared" si="1"/>
        <v>14.024533333333331</v>
      </c>
      <c r="I67" s="8">
        <f t="shared" si="2"/>
        <v>8.7653333333333325</v>
      </c>
      <c r="K67" s="11">
        <v>18</v>
      </c>
      <c r="L67" s="11">
        <v>24</v>
      </c>
      <c r="M67" s="11">
        <v>29</v>
      </c>
      <c r="N67" s="12">
        <f t="shared" ref="N67:N71" si="29">(K67+L67+M67)/3*0.38*1.73</f>
        <v>15.558466666666668</v>
      </c>
      <c r="O67" s="13">
        <f t="shared" ref="O67:O71" si="30">(N67/C67)*100</f>
        <v>9.7240416666666682</v>
      </c>
      <c r="P67" s="34"/>
    </row>
    <row r="68" spans="1:37" x14ac:dyDescent="0.25">
      <c r="A68" s="5">
        <v>54</v>
      </c>
      <c r="B68" s="6" t="s">
        <v>38</v>
      </c>
      <c r="C68" s="5">
        <v>400</v>
      </c>
      <c r="D68" s="7" t="s">
        <v>71</v>
      </c>
      <c r="E68" s="5">
        <v>39</v>
      </c>
      <c r="F68" s="5">
        <v>53</v>
      </c>
      <c r="G68" s="5">
        <v>47</v>
      </c>
      <c r="H68" s="8">
        <f t="shared" si="1"/>
        <v>30.459533333333336</v>
      </c>
      <c r="I68" s="8">
        <f t="shared" si="2"/>
        <v>7.614883333333335</v>
      </c>
      <c r="K68" s="11">
        <v>40</v>
      </c>
      <c r="L68" s="11">
        <v>49</v>
      </c>
      <c r="M68" s="11">
        <v>27</v>
      </c>
      <c r="N68" s="12">
        <f t="shared" si="29"/>
        <v>25.419466666666665</v>
      </c>
      <c r="O68" s="13">
        <f t="shared" si="30"/>
        <v>6.3548666666666653</v>
      </c>
      <c r="P68" s="34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</row>
    <row r="69" spans="1:37" x14ac:dyDescent="0.25">
      <c r="A69" s="5">
        <v>55</v>
      </c>
      <c r="B69" s="6" t="s">
        <v>40</v>
      </c>
      <c r="C69" s="5">
        <v>250</v>
      </c>
      <c r="D69" s="7" t="s">
        <v>64</v>
      </c>
      <c r="E69" s="5">
        <v>72</v>
      </c>
      <c r="F69" s="5">
        <v>63</v>
      </c>
      <c r="G69" s="5">
        <v>36</v>
      </c>
      <c r="H69" s="8">
        <f t="shared" si="1"/>
        <v>37.471800000000002</v>
      </c>
      <c r="I69" s="8">
        <f t="shared" si="2"/>
        <v>14.988720000000001</v>
      </c>
      <c r="K69" s="11">
        <v>16</v>
      </c>
      <c r="L69" s="11">
        <v>3</v>
      </c>
      <c r="M69" s="11">
        <v>14</v>
      </c>
      <c r="N69" s="12">
        <f t="shared" si="29"/>
        <v>7.2313999999999998</v>
      </c>
      <c r="O69" s="13">
        <f t="shared" si="30"/>
        <v>2.89256</v>
      </c>
      <c r="P69" s="34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</row>
    <row r="70" spans="1:37" x14ac:dyDescent="0.25">
      <c r="A70" s="5">
        <v>56</v>
      </c>
      <c r="B70" s="6" t="s">
        <v>85</v>
      </c>
      <c r="C70" s="5">
        <v>250</v>
      </c>
      <c r="D70" s="7" t="s">
        <v>56</v>
      </c>
      <c r="E70" s="5">
        <v>15</v>
      </c>
      <c r="F70" s="5">
        <v>10</v>
      </c>
      <c r="G70" s="5">
        <v>17</v>
      </c>
      <c r="H70" s="8">
        <f t="shared" si="1"/>
        <v>9.2035999999999998</v>
      </c>
      <c r="I70" s="8">
        <f t="shared" si="2"/>
        <v>3.6814399999999998</v>
      </c>
      <c r="K70" s="11">
        <v>38</v>
      </c>
      <c r="L70" s="11">
        <v>44</v>
      </c>
      <c r="M70" s="11">
        <v>11</v>
      </c>
      <c r="N70" s="12">
        <f t="shared" si="29"/>
        <v>20.3794</v>
      </c>
      <c r="O70" s="13">
        <f t="shared" si="30"/>
        <v>8.1517599999999995</v>
      </c>
      <c r="P70" s="34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</row>
    <row r="71" spans="1:37" x14ac:dyDescent="0.25">
      <c r="A71" s="5">
        <v>57</v>
      </c>
      <c r="B71" s="6" t="s">
        <v>41</v>
      </c>
      <c r="C71" s="5">
        <v>630</v>
      </c>
      <c r="D71" s="7" t="s">
        <v>71</v>
      </c>
      <c r="E71" s="5">
        <v>64</v>
      </c>
      <c r="F71" s="5">
        <v>49</v>
      </c>
      <c r="G71" s="5">
        <v>52</v>
      </c>
      <c r="H71" s="8">
        <f t="shared" si="1"/>
        <v>36.156999999999996</v>
      </c>
      <c r="I71" s="8">
        <f t="shared" si="2"/>
        <v>5.7392063492063485</v>
      </c>
      <c r="K71" s="11">
        <v>25</v>
      </c>
      <c r="L71" s="11">
        <v>23</v>
      </c>
      <c r="M71" s="11">
        <v>9</v>
      </c>
      <c r="N71" s="12">
        <f t="shared" si="29"/>
        <v>12.490599999999999</v>
      </c>
      <c r="O71" s="13">
        <f t="shared" si="30"/>
        <v>1.9826349206349205</v>
      </c>
      <c r="P71" s="34"/>
      <c r="V71" s="22"/>
      <c r="W71" s="24"/>
      <c r="X71" s="23"/>
      <c r="Y71" s="25"/>
      <c r="Z71" s="23"/>
      <c r="AA71" s="23"/>
      <c r="AB71" s="23"/>
      <c r="AC71" s="26"/>
      <c r="AD71" s="26"/>
      <c r="AE71" s="22"/>
      <c r="AF71" s="27"/>
      <c r="AG71" s="27"/>
      <c r="AH71" s="27"/>
      <c r="AI71" s="28"/>
      <c r="AJ71" s="29"/>
      <c r="AK71" s="22"/>
    </row>
    <row r="72" spans="1:37" ht="18.75" x14ac:dyDescent="0.25">
      <c r="A72" s="53" t="s">
        <v>130</v>
      </c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5"/>
      <c r="P72" s="34"/>
      <c r="V72" s="22"/>
      <c r="W72" s="24"/>
      <c r="X72" s="23"/>
      <c r="Y72" s="25"/>
      <c r="Z72" s="23"/>
      <c r="AA72" s="23"/>
      <c r="AB72" s="23"/>
      <c r="AC72" s="26"/>
      <c r="AD72" s="26"/>
      <c r="AE72" s="22"/>
      <c r="AF72" s="27"/>
      <c r="AG72" s="27"/>
      <c r="AH72" s="27"/>
      <c r="AI72" s="28"/>
      <c r="AJ72" s="29"/>
      <c r="AK72" s="22"/>
    </row>
    <row r="73" spans="1:37" x14ac:dyDescent="0.25">
      <c r="A73" s="5">
        <v>58</v>
      </c>
      <c r="B73" s="6" t="s">
        <v>55</v>
      </c>
      <c r="C73" s="5">
        <v>250</v>
      </c>
      <c r="D73" s="7" t="s">
        <v>56</v>
      </c>
      <c r="E73" s="5">
        <v>14</v>
      </c>
      <c r="F73" s="5">
        <v>18</v>
      </c>
      <c r="G73" s="5">
        <v>33</v>
      </c>
      <c r="H73" s="8">
        <f t="shared" si="1"/>
        <v>14.243666666666668</v>
      </c>
      <c r="I73" s="8">
        <f t="shared" si="2"/>
        <v>5.6974666666666671</v>
      </c>
      <c r="K73" s="11">
        <v>21</v>
      </c>
      <c r="L73" s="11">
        <v>24</v>
      </c>
      <c r="M73" s="11">
        <v>7</v>
      </c>
      <c r="N73" s="12">
        <f t="shared" ref="N73:N75" si="31">(K73+L73+M73)/3*0.38*1.73</f>
        <v>11.394933333333332</v>
      </c>
      <c r="O73" s="13">
        <f t="shared" ref="O73:O75" si="32">(N73/C73)*100</f>
        <v>4.557973333333333</v>
      </c>
      <c r="P73" s="34"/>
      <c r="V73" s="22"/>
      <c r="W73" s="24"/>
      <c r="X73" s="23"/>
      <c r="Y73" s="25"/>
      <c r="Z73" s="23"/>
      <c r="AA73" s="23"/>
      <c r="AB73" s="23"/>
      <c r="AC73" s="26"/>
      <c r="AD73" s="26"/>
      <c r="AE73" s="22"/>
      <c r="AF73" s="27"/>
      <c r="AG73" s="27"/>
      <c r="AH73" s="27"/>
      <c r="AI73" s="28"/>
      <c r="AJ73" s="29"/>
      <c r="AK73" s="22"/>
    </row>
    <row r="74" spans="1:37" x14ac:dyDescent="0.25">
      <c r="A74" s="5">
        <v>59</v>
      </c>
      <c r="B74" s="6" t="s">
        <v>54</v>
      </c>
      <c r="C74" s="5">
        <v>250</v>
      </c>
      <c r="D74" s="7" t="s">
        <v>74</v>
      </c>
      <c r="E74" s="5">
        <v>25</v>
      </c>
      <c r="F74" s="5">
        <v>22</v>
      </c>
      <c r="G74" s="5">
        <v>9</v>
      </c>
      <c r="H74" s="8">
        <f t="shared" si="1"/>
        <v>12.271466666666667</v>
      </c>
      <c r="I74" s="8">
        <f t="shared" si="2"/>
        <v>4.9085866666666664</v>
      </c>
      <c r="K74" s="11">
        <v>26</v>
      </c>
      <c r="L74" s="11">
        <v>27</v>
      </c>
      <c r="M74" s="11">
        <v>18</v>
      </c>
      <c r="N74" s="12">
        <f t="shared" si="31"/>
        <v>15.558466666666668</v>
      </c>
      <c r="O74" s="13">
        <f t="shared" si="32"/>
        <v>6.2233866666666673</v>
      </c>
      <c r="P74" s="34"/>
      <c r="V74" s="22"/>
      <c r="W74" s="24"/>
      <c r="X74" s="23"/>
      <c r="Y74" s="25"/>
      <c r="Z74" s="23"/>
      <c r="AA74" s="23"/>
      <c r="AB74" s="23"/>
      <c r="AC74" s="26"/>
      <c r="AD74" s="26"/>
      <c r="AE74" s="22"/>
      <c r="AF74" s="27"/>
      <c r="AG74" s="27"/>
      <c r="AH74" s="27"/>
      <c r="AI74" s="28"/>
      <c r="AJ74" s="29"/>
      <c r="AK74" s="22"/>
    </row>
    <row r="75" spans="1:37" x14ac:dyDescent="0.25">
      <c r="A75" s="5">
        <v>60</v>
      </c>
      <c r="B75" s="6" t="s">
        <v>42</v>
      </c>
      <c r="C75" s="5">
        <v>630</v>
      </c>
      <c r="D75" s="7" t="s">
        <v>56</v>
      </c>
      <c r="E75" s="5">
        <v>17</v>
      </c>
      <c r="F75" s="5">
        <v>21</v>
      </c>
      <c r="G75" s="5">
        <v>11</v>
      </c>
      <c r="H75" s="8">
        <f t="shared" si="1"/>
        <v>10.737533333333332</v>
      </c>
      <c r="I75" s="8">
        <f t="shared" si="2"/>
        <v>1.7043703703703699</v>
      </c>
      <c r="K75" s="11">
        <v>38</v>
      </c>
      <c r="L75" s="11">
        <v>39</v>
      </c>
      <c r="M75" s="11">
        <v>41</v>
      </c>
      <c r="N75" s="12">
        <f t="shared" si="31"/>
        <v>25.857733333333336</v>
      </c>
      <c r="O75" s="13">
        <f t="shared" si="32"/>
        <v>4.1044021164021167</v>
      </c>
      <c r="P75" s="34"/>
      <c r="Q75" s="2" t="s">
        <v>117</v>
      </c>
      <c r="V75" s="22"/>
      <c r="W75" s="24"/>
      <c r="X75" s="23"/>
      <c r="Y75" s="25"/>
      <c r="Z75" s="23"/>
      <c r="AA75" s="23"/>
      <c r="AB75" s="23"/>
      <c r="AC75" s="26"/>
      <c r="AD75" s="26"/>
      <c r="AE75" s="22"/>
      <c r="AF75" s="27"/>
      <c r="AG75" s="27"/>
      <c r="AH75" s="27"/>
      <c r="AI75" s="28"/>
      <c r="AJ75" s="29"/>
      <c r="AK75" s="22"/>
    </row>
    <row r="76" spans="1:37" ht="18.75" x14ac:dyDescent="0.25">
      <c r="A76" s="53" t="s">
        <v>131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5"/>
      <c r="P76" s="34"/>
      <c r="V76" s="22"/>
      <c r="W76" s="24"/>
      <c r="X76" s="23"/>
      <c r="Y76" s="25"/>
      <c r="Z76" s="23"/>
      <c r="AA76" s="23"/>
      <c r="AB76" s="23"/>
      <c r="AC76" s="26"/>
      <c r="AD76" s="26"/>
      <c r="AE76" s="22"/>
      <c r="AF76" s="27"/>
      <c r="AG76" s="27"/>
      <c r="AH76" s="27"/>
      <c r="AI76" s="28"/>
      <c r="AJ76" s="29"/>
      <c r="AK76" s="22"/>
    </row>
    <row r="77" spans="1:37" x14ac:dyDescent="0.25">
      <c r="A77" s="5">
        <v>61</v>
      </c>
      <c r="B77" s="6" t="s">
        <v>43</v>
      </c>
      <c r="C77" s="5">
        <v>400</v>
      </c>
      <c r="D77" s="7"/>
      <c r="E77" s="5">
        <v>10</v>
      </c>
      <c r="F77" s="5">
        <v>13</v>
      </c>
      <c r="G77" s="5">
        <v>6</v>
      </c>
      <c r="H77" s="8">
        <f t="shared" si="1"/>
        <v>6.3548666666666662</v>
      </c>
      <c r="I77" s="8">
        <f t="shared" si="2"/>
        <v>1.5887166666666663</v>
      </c>
      <c r="K77" s="11">
        <v>10</v>
      </c>
      <c r="L77" s="11">
        <v>8</v>
      </c>
      <c r="M77" s="11">
        <v>6</v>
      </c>
      <c r="N77" s="12">
        <f t="shared" ref="N77:N82" si="33">(K77+L77+M77)/3*0.38*1.73</f>
        <v>5.2591999999999999</v>
      </c>
      <c r="O77" s="13">
        <f t="shared" ref="O77:O82" si="34">(N77/C77)*100</f>
        <v>1.3148</v>
      </c>
      <c r="P77" s="34"/>
      <c r="V77" s="22"/>
      <c r="W77" s="24"/>
      <c r="X77" s="23"/>
      <c r="Y77" s="25"/>
      <c r="Z77" s="23"/>
      <c r="AA77" s="23"/>
      <c r="AB77" s="23"/>
      <c r="AC77" s="26"/>
      <c r="AD77" s="26"/>
      <c r="AE77" s="22"/>
      <c r="AF77" s="27"/>
      <c r="AG77" s="27"/>
      <c r="AH77" s="27"/>
      <c r="AI77" s="28"/>
      <c r="AJ77" s="29"/>
      <c r="AK77" s="22"/>
    </row>
    <row r="78" spans="1:37" x14ac:dyDescent="0.25">
      <c r="A78" s="5">
        <v>62</v>
      </c>
      <c r="B78" s="6" t="s">
        <v>44</v>
      </c>
      <c r="C78" s="5">
        <v>250</v>
      </c>
      <c r="D78" s="7" t="s">
        <v>71</v>
      </c>
      <c r="E78" s="5">
        <v>50</v>
      </c>
      <c r="F78" s="5">
        <v>55</v>
      </c>
      <c r="G78" s="5">
        <v>51</v>
      </c>
      <c r="H78" s="8">
        <f t="shared" si="1"/>
        <v>34.184800000000003</v>
      </c>
      <c r="I78" s="8">
        <f t="shared" si="2"/>
        <v>13.673920000000001</v>
      </c>
      <c r="K78" s="11">
        <v>22</v>
      </c>
      <c r="L78" s="11">
        <v>18</v>
      </c>
      <c r="M78" s="11">
        <v>9</v>
      </c>
      <c r="N78" s="12">
        <f t="shared" si="33"/>
        <v>10.737533333333332</v>
      </c>
      <c r="O78" s="13">
        <f t="shared" si="34"/>
        <v>4.2950133333333325</v>
      </c>
      <c r="P78" s="34"/>
      <c r="V78" s="22"/>
      <c r="W78" s="24"/>
      <c r="X78" s="30"/>
      <c r="Y78" s="25"/>
      <c r="Z78" s="23"/>
      <c r="AA78" s="23"/>
      <c r="AB78" s="23"/>
      <c r="AC78" s="26"/>
      <c r="AD78" s="26"/>
      <c r="AE78" s="22"/>
      <c r="AF78" s="27"/>
      <c r="AG78" s="27"/>
      <c r="AH78" s="27"/>
      <c r="AI78" s="28"/>
      <c r="AJ78" s="29"/>
      <c r="AK78" s="22"/>
    </row>
    <row r="79" spans="1:37" x14ac:dyDescent="0.25">
      <c r="A79" s="5">
        <v>63</v>
      </c>
      <c r="B79" s="6" t="s">
        <v>86</v>
      </c>
      <c r="C79" s="5">
        <v>100</v>
      </c>
      <c r="D79" s="7" t="s">
        <v>75</v>
      </c>
      <c r="E79" s="5">
        <v>18</v>
      </c>
      <c r="F79" s="5">
        <v>13</v>
      </c>
      <c r="G79" s="5">
        <v>23</v>
      </c>
      <c r="H79" s="8">
        <f t="shared" si="1"/>
        <v>11.8332</v>
      </c>
      <c r="I79" s="8">
        <f t="shared" si="2"/>
        <v>11.8332</v>
      </c>
      <c r="K79" s="11">
        <v>11</v>
      </c>
      <c r="L79" s="11">
        <v>19</v>
      </c>
      <c r="M79" s="11">
        <v>7</v>
      </c>
      <c r="N79" s="12">
        <f t="shared" si="33"/>
        <v>8.1079333333333334</v>
      </c>
      <c r="O79" s="13">
        <f t="shared" si="34"/>
        <v>8.1079333333333334</v>
      </c>
      <c r="P79" s="34"/>
      <c r="V79" s="22"/>
      <c r="W79" s="24"/>
      <c r="X79" s="30"/>
      <c r="Y79" s="25"/>
      <c r="Z79" s="23"/>
      <c r="AA79" s="23"/>
      <c r="AB79" s="23"/>
      <c r="AC79" s="26"/>
      <c r="AD79" s="26"/>
      <c r="AE79" s="22"/>
      <c r="AF79" s="27"/>
      <c r="AG79" s="27"/>
      <c r="AH79" s="27"/>
      <c r="AI79" s="28"/>
      <c r="AJ79" s="29"/>
      <c r="AK79" s="22"/>
    </row>
    <row r="80" spans="1:37" x14ac:dyDescent="0.25">
      <c r="A80" s="5">
        <v>64</v>
      </c>
      <c r="B80" s="6" t="s">
        <v>45</v>
      </c>
      <c r="C80" s="5">
        <v>400</v>
      </c>
      <c r="D80" s="7" t="s">
        <v>56</v>
      </c>
      <c r="E80" s="5">
        <v>85</v>
      </c>
      <c r="F80" s="5">
        <v>95</v>
      </c>
      <c r="G80" s="5">
        <v>102</v>
      </c>
      <c r="H80" s="8">
        <f t="shared" si="1"/>
        <v>61.7956</v>
      </c>
      <c r="I80" s="8">
        <f t="shared" si="2"/>
        <v>15.448899999999998</v>
      </c>
      <c r="K80" s="11">
        <v>8</v>
      </c>
      <c r="L80" s="11">
        <v>17</v>
      </c>
      <c r="M80" s="11">
        <v>5</v>
      </c>
      <c r="N80" s="12">
        <f t="shared" si="33"/>
        <v>6.5739999999999998</v>
      </c>
      <c r="O80" s="13">
        <f t="shared" si="34"/>
        <v>1.6434999999999997</v>
      </c>
      <c r="P80" s="34"/>
    </row>
    <row r="81" spans="1:35" x14ac:dyDescent="0.25">
      <c r="A81" s="5">
        <v>65</v>
      </c>
      <c r="B81" s="6" t="s">
        <v>46</v>
      </c>
      <c r="C81" s="5">
        <v>160</v>
      </c>
      <c r="D81" s="7" t="s">
        <v>56</v>
      </c>
      <c r="E81" s="5">
        <v>47</v>
      </c>
      <c r="F81" s="5">
        <v>58</v>
      </c>
      <c r="G81" s="5">
        <v>40</v>
      </c>
      <c r="H81" s="8">
        <f t="shared" si="1"/>
        <v>31.774333333333335</v>
      </c>
      <c r="I81" s="8">
        <f t="shared" si="2"/>
        <v>19.858958333333334</v>
      </c>
      <c r="K81" s="11">
        <v>38</v>
      </c>
      <c r="L81" s="11">
        <v>32</v>
      </c>
      <c r="M81" s="11">
        <v>29</v>
      </c>
      <c r="N81" s="12">
        <f t="shared" si="33"/>
        <v>21.694200000000002</v>
      </c>
      <c r="O81" s="13">
        <f t="shared" si="34"/>
        <v>13.558875</v>
      </c>
      <c r="P81" s="34"/>
    </row>
    <row r="82" spans="1:35" x14ac:dyDescent="0.25">
      <c r="A82" s="5">
        <v>66</v>
      </c>
      <c r="B82" s="6" t="s">
        <v>47</v>
      </c>
      <c r="C82" s="5">
        <v>400</v>
      </c>
      <c r="D82" s="7" t="s">
        <v>76</v>
      </c>
      <c r="E82" s="5">
        <v>5</v>
      </c>
      <c r="F82" s="5">
        <v>39</v>
      </c>
      <c r="G82" s="5">
        <v>8</v>
      </c>
      <c r="H82" s="8">
        <f t="shared" si="1"/>
        <v>11.394933333333332</v>
      </c>
      <c r="I82" s="8">
        <f t="shared" si="2"/>
        <v>2.8487333333333331</v>
      </c>
      <c r="K82" s="11">
        <v>12</v>
      </c>
      <c r="L82" s="11">
        <v>18</v>
      </c>
      <c r="M82" s="11">
        <v>9</v>
      </c>
      <c r="N82" s="12">
        <f t="shared" si="33"/>
        <v>8.5462000000000007</v>
      </c>
      <c r="O82" s="13">
        <f t="shared" si="34"/>
        <v>2.1365500000000002</v>
      </c>
      <c r="P82" s="34"/>
    </row>
    <row r="83" spans="1:35" ht="18.75" x14ac:dyDescent="0.25">
      <c r="A83" s="47" t="s">
        <v>133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9"/>
      <c r="P83" s="34"/>
    </row>
    <row r="84" spans="1:35" x14ac:dyDescent="0.25">
      <c r="A84" s="5">
        <v>67</v>
      </c>
      <c r="B84" s="6" t="s">
        <v>90</v>
      </c>
      <c r="C84" s="5">
        <v>160</v>
      </c>
      <c r="D84" s="7" t="s">
        <v>56</v>
      </c>
      <c r="E84" s="5">
        <v>6</v>
      </c>
      <c r="F84" s="5">
        <v>4</v>
      </c>
      <c r="G84" s="5">
        <v>7</v>
      </c>
      <c r="H84" s="8">
        <f t="shared" ref="H84" si="35">(E84+F84+G84)/3*0.38*1.73</f>
        <v>3.7252666666666667</v>
      </c>
      <c r="I84" s="8">
        <f t="shared" ref="I84" si="36">H84/C84*100</f>
        <v>2.3282916666666669</v>
      </c>
      <c r="K84" s="11">
        <v>12</v>
      </c>
      <c r="L84" s="11">
        <v>14</v>
      </c>
      <c r="M84" s="11">
        <v>10</v>
      </c>
      <c r="N84" s="12">
        <f t="shared" ref="N84" si="37">(K84+L84+M84)/3*0.38*1.73</f>
        <v>7.8888000000000007</v>
      </c>
      <c r="O84" s="13">
        <f t="shared" ref="O84" si="38">(N84/C84)*100</f>
        <v>4.9305000000000003</v>
      </c>
      <c r="P84" s="34"/>
    </row>
    <row r="85" spans="1:35" ht="18.75" x14ac:dyDescent="0.25">
      <c r="A85" s="47" t="s">
        <v>134</v>
      </c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9"/>
      <c r="P85" s="34"/>
    </row>
    <row r="86" spans="1:35" x14ac:dyDescent="0.25">
      <c r="A86" s="5">
        <v>68</v>
      </c>
      <c r="B86" s="6" t="s">
        <v>103</v>
      </c>
      <c r="C86" s="5">
        <v>400</v>
      </c>
      <c r="D86" s="7"/>
      <c r="E86" s="5">
        <v>66</v>
      </c>
      <c r="F86" s="5">
        <v>78</v>
      </c>
      <c r="G86" s="5">
        <v>86</v>
      </c>
      <c r="H86" s="8">
        <f t="shared" ref="H86:H87" si="39">(E86+F86+G86)/3*0.38*1.73</f>
        <v>50.400666666666673</v>
      </c>
      <c r="I86" s="8">
        <f t="shared" ref="I86" si="40">H86/C86*100</f>
        <v>12.600166666666668</v>
      </c>
      <c r="K86" s="11">
        <v>5</v>
      </c>
      <c r="L86" s="11">
        <v>7</v>
      </c>
      <c r="M86" s="11">
        <v>10</v>
      </c>
      <c r="N86" s="12">
        <f t="shared" ref="N86" si="41">(K86+L86+M86)/3*0.38*1.73</f>
        <v>4.8209333333333335</v>
      </c>
      <c r="O86" s="13">
        <f t="shared" ref="O86:O87" si="42">(N86/C86)*100</f>
        <v>1.2052333333333334</v>
      </c>
      <c r="P86" s="34"/>
    </row>
    <row r="87" spans="1:35" x14ac:dyDescent="0.25">
      <c r="A87" s="5">
        <v>69</v>
      </c>
      <c r="B87" s="6" t="s">
        <v>104</v>
      </c>
      <c r="C87" s="5">
        <v>250</v>
      </c>
      <c r="D87" s="7"/>
      <c r="E87" s="5">
        <v>7</v>
      </c>
      <c r="F87" s="5">
        <v>10</v>
      </c>
      <c r="G87" s="5">
        <v>12</v>
      </c>
      <c r="H87" s="8">
        <f t="shared" si="39"/>
        <v>6.3548666666666662</v>
      </c>
      <c r="I87" s="8">
        <f>H87/C87*100</f>
        <v>2.5419466666666666</v>
      </c>
      <c r="K87" s="11">
        <v>0</v>
      </c>
      <c r="L87" s="11">
        <v>0</v>
      </c>
      <c r="M87" s="11">
        <v>0</v>
      </c>
      <c r="N87" s="12">
        <f>(K87+L87+M87)/3*0.38*1.73</f>
        <v>0</v>
      </c>
      <c r="O87" s="13">
        <f t="shared" si="42"/>
        <v>0</v>
      </c>
      <c r="P87" s="34"/>
    </row>
    <row r="88" spans="1:35" ht="18.75" x14ac:dyDescent="0.25">
      <c r="A88" s="47" t="s">
        <v>132</v>
      </c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9"/>
      <c r="P88" s="34"/>
    </row>
    <row r="89" spans="1:35" x14ac:dyDescent="0.25">
      <c r="A89" s="5">
        <v>70</v>
      </c>
      <c r="B89" s="6" t="s">
        <v>91</v>
      </c>
      <c r="C89" s="5">
        <v>250</v>
      </c>
      <c r="D89" s="7"/>
      <c r="E89" s="5">
        <v>24</v>
      </c>
      <c r="F89" s="5">
        <v>26</v>
      </c>
      <c r="G89" s="5">
        <v>17</v>
      </c>
      <c r="H89" s="8">
        <f t="shared" ref="H89:H90" si="43">(E89+F89+G89)/3*0.38*1.73</f>
        <v>14.681933333333333</v>
      </c>
      <c r="I89" s="8">
        <f t="shared" ref="I89:I90" si="44">H89/C89*100</f>
        <v>5.872773333333333</v>
      </c>
      <c r="K89" s="11">
        <v>17</v>
      </c>
      <c r="L89" s="11">
        <v>4</v>
      </c>
      <c r="M89" s="11">
        <v>19</v>
      </c>
      <c r="N89" s="12">
        <f t="shared" ref="N89:N90" si="45">(K89+L89+M89)/3*0.38*1.73</f>
        <v>8.7653333333333343</v>
      </c>
      <c r="O89" s="13">
        <f t="shared" ref="O89:O90" si="46">(N89/C89)*100</f>
        <v>3.506133333333334</v>
      </c>
      <c r="P89" s="34"/>
    </row>
    <row r="90" spans="1:35" x14ac:dyDescent="0.25">
      <c r="A90" s="5">
        <v>71</v>
      </c>
      <c r="B90" s="6" t="s">
        <v>92</v>
      </c>
      <c r="C90" s="5">
        <v>63</v>
      </c>
      <c r="D90" s="7"/>
      <c r="E90" s="5">
        <v>9</v>
      </c>
      <c r="F90" s="5">
        <v>14</v>
      </c>
      <c r="G90" s="5">
        <v>11</v>
      </c>
      <c r="H90" s="8">
        <f t="shared" si="43"/>
        <v>7.4505333333333335</v>
      </c>
      <c r="I90" s="8">
        <f t="shared" si="44"/>
        <v>11.826243386243386</v>
      </c>
      <c r="K90" s="11">
        <v>12</v>
      </c>
      <c r="L90" s="11">
        <v>19</v>
      </c>
      <c r="M90" s="11">
        <v>15</v>
      </c>
      <c r="N90" s="12">
        <f t="shared" si="45"/>
        <v>10.080133333333334</v>
      </c>
      <c r="O90" s="13">
        <f t="shared" si="46"/>
        <v>16.000211640211642</v>
      </c>
      <c r="P90" s="34"/>
    </row>
    <row r="91" spans="1:35" ht="18.75" x14ac:dyDescent="0.25">
      <c r="A91" s="50" t="s">
        <v>135</v>
      </c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2"/>
      <c r="P91" s="34"/>
    </row>
    <row r="92" spans="1:35" x14ac:dyDescent="0.25">
      <c r="A92" s="5">
        <v>72</v>
      </c>
      <c r="B92" s="6" t="s">
        <v>93</v>
      </c>
      <c r="C92" s="5">
        <v>400</v>
      </c>
      <c r="D92" s="7"/>
      <c r="E92" s="5">
        <v>23</v>
      </c>
      <c r="F92" s="5">
        <v>33</v>
      </c>
      <c r="G92" s="5">
        <v>20</v>
      </c>
      <c r="H92" s="8">
        <f t="shared" si="1"/>
        <v>16.654133333333334</v>
      </c>
      <c r="I92" s="8">
        <f t="shared" si="2"/>
        <v>4.1635333333333335</v>
      </c>
      <c r="K92" s="11">
        <v>2</v>
      </c>
      <c r="L92" s="11">
        <v>2</v>
      </c>
      <c r="M92" s="11">
        <v>7</v>
      </c>
      <c r="N92" s="12">
        <f t="shared" ref="N92:N95" si="47">(K92+L92+M92)/3*0.38*1.73</f>
        <v>2.4104666666666668</v>
      </c>
      <c r="O92" s="13">
        <f t="shared" ref="O92:O95" si="48">(N92/C92)*100</f>
        <v>0.60261666666666669</v>
      </c>
      <c r="P92" s="34"/>
    </row>
    <row r="93" spans="1:35" x14ac:dyDescent="0.25">
      <c r="A93" s="5">
        <v>73</v>
      </c>
      <c r="B93" s="6" t="s">
        <v>94</v>
      </c>
      <c r="C93" s="5">
        <v>250</v>
      </c>
      <c r="D93" s="7"/>
      <c r="E93" s="5">
        <v>7</v>
      </c>
      <c r="F93" s="5">
        <v>13</v>
      </c>
      <c r="G93" s="5">
        <v>8</v>
      </c>
      <c r="H93" s="8">
        <f t="shared" si="1"/>
        <v>6.1357333333333335</v>
      </c>
      <c r="I93" s="8">
        <f t="shared" si="2"/>
        <v>2.4542933333333332</v>
      </c>
      <c r="K93" s="11">
        <v>8</v>
      </c>
      <c r="L93" s="11">
        <v>2</v>
      </c>
      <c r="M93" s="11">
        <v>6</v>
      </c>
      <c r="N93" s="12">
        <f t="shared" si="47"/>
        <v>3.5061333333333327</v>
      </c>
      <c r="O93" s="13">
        <f t="shared" si="48"/>
        <v>1.4024533333333331</v>
      </c>
      <c r="P93" s="34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</row>
    <row r="94" spans="1:35" x14ac:dyDescent="0.25">
      <c r="A94" s="5">
        <v>74</v>
      </c>
      <c r="B94" s="6" t="s">
        <v>95</v>
      </c>
      <c r="C94" s="5">
        <v>160</v>
      </c>
      <c r="D94" s="7" t="s">
        <v>77</v>
      </c>
      <c r="E94" s="5">
        <v>22</v>
      </c>
      <c r="F94" s="5">
        <v>29</v>
      </c>
      <c r="G94" s="5">
        <v>15</v>
      </c>
      <c r="H94" s="8">
        <f t="shared" si="1"/>
        <v>14.4628</v>
      </c>
      <c r="I94" s="8">
        <f t="shared" si="2"/>
        <v>9.0392500000000009</v>
      </c>
      <c r="K94" s="11">
        <v>22</v>
      </c>
      <c r="L94" s="11">
        <v>10</v>
      </c>
      <c r="M94" s="11">
        <v>6</v>
      </c>
      <c r="N94" s="12">
        <f t="shared" si="47"/>
        <v>8.3270666666666671</v>
      </c>
      <c r="O94" s="13">
        <f t="shared" si="48"/>
        <v>5.2044166666666669</v>
      </c>
      <c r="P94" s="34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</row>
    <row r="95" spans="1:35" x14ac:dyDescent="0.25">
      <c r="A95" s="5">
        <v>75</v>
      </c>
      <c r="B95" s="6" t="s">
        <v>96</v>
      </c>
      <c r="C95" s="5">
        <v>100</v>
      </c>
      <c r="D95" s="7"/>
      <c r="E95" s="5">
        <v>14</v>
      </c>
      <c r="F95" s="5">
        <v>21</v>
      </c>
      <c r="G95" s="5">
        <v>46</v>
      </c>
      <c r="H95" s="8">
        <f t="shared" si="1"/>
        <v>17.7498</v>
      </c>
      <c r="I95" s="8">
        <f t="shared" si="2"/>
        <v>17.7498</v>
      </c>
      <c r="K95" s="11">
        <v>10</v>
      </c>
      <c r="L95" s="11">
        <v>15</v>
      </c>
      <c r="M95" s="11">
        <v>32</v>
      </c>
      <c r="N95" s="12">
        <f t="shared" si="47"/>
        <v>12.490599999999999</v>
      </c>
      <c r="O95" s="13">
        <f t="shared" si="48"/>
        <v>12.490599999999999</v>
      </c>
      <c r="P95" s="34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</row>
    <row r="96" spans="1:35" ht="18.75" x14ac:dyDescent="0.25">
      <c r="A96" s="50" t="s">
        <v>136</v>
      </c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2"/>
      <c r="P96" s="34"/>
      <c r="R96" s="22"/>
      <c r="S96" s="24"/>
      <c r="T96" s="23"/>
      <c r="U96" s="25"/>
      <c r="V96" s="23"/>
      <c r="W96" s="23"/>
      <c r="X96" s="23"/>
      <c r="Y96" s="26"/>
      <c r="Z96" s="26"/>
      <c r="AA96" s="22"/>
      <c r="AB96" s="27"/>
      <c r="AC96" s="27"/>
      <c r="AD96" s="27"/>
      <c r="AE96" s="28"/>
      <c r="AF96" s="29"/>
      <c r="AG96" s="22"/>
      <c r="AH96" s="22"/>
      <c r="AI96" s="22"/>
    </row>
    <row r="97" spans="1:35" x14ac:dyDescent="0.25">
      <c r="A97" s="5">
        <v>76</v>
      </c>
      <c r="B97" s="6" t="s">
        <v>97</v>
      </c>
      <c r="C97" s="5">
        <v>63</v>
      </c>
      <c r="D97" s="7"/>
      <c r="E97" s="5">
        <v>45</v>
      </c>
      <c r="F97" s="5">
        <v>33</v>
      </c>
      <c r="G97" s="5">
        <v>16</v>
      </c>
      <c r="H97" s="8">
        <f t="shared" si="1"/>
        <v>20.598533333333332</v>
      </c>
      <c r="I97" s="8">
        <f t="shared" si="2"/>
        <v>32.696084656084658</v>
      </c>
      <c r="K97" s="11">
        <v>4</v>
      </c>
      <c r="L97" s="11">
        <v>14</v>
      </c>
      <c r="M97" s="11">
        <v>15</v>
      </c>
      <c r="N97" s="12">
        <f>(K97+L97+M97)/3*0.38*1.73</f>
        <v>7.2313999999999998</v>
      </c>
      <c r="O97" s="13">
        <f t="shared" ref="O97" si="49">(N97/C97)*100</f>
        <v>11.478412698412697</v>
      </c>
      <c r="P97" s="34"/>
      <c r="R97" s="22"/>
      <c r="S97" s="24"/>
      <c r="T97" s="23"/>
      <c r="U97" s="25"/>
      <c r="V97" s="23"/>
      <c r="W97" s="23"/>
      <c r="X97" s="23"/>
      <c r="Y97" s="26"/>
      <c r="Z97" s="26"/>
      <c r="AA97" s="22"/>
      <c r="AB97" s="27"/>
      <c r="AC97" s="27"/>
      <c r="AD97" s="27"/>
      <c r="AE97" s="28"/>
      <c r="AF97" s="29"/>
      <c r="AG97" s="22"/>
      <c r="AH97" s="22"/>
      <c r="AI97" s="22"/>
    </row>
    <row r="98" spans="1:35" ht="18.75" x14ac:dyDescent="0.25">
      <c r="A98" s="50" t="s">
        <v>137</v>
      </c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2"/>
      <c r="P98" s="34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</row>
    <row r="99" spans="1:35" x14ac:dyDescent="0.25">
      <c r="A99" s="5">
        <v>77</v>
      </c>
      <c r="B99" s="6" t="s">
        <v>89</v>
      </c>
      <c r="C99" s="5">
        <v>250</v>
      </c>
      <c r="D99" s="7" t="s">
        <v>78</v>
      </c>
      <c r="E99" s="5">
        <v>32</v>
      </c>
      <c r="F99" s="5">
        <v>34</v>
      </c>
      <c r="G99" s="5">
        <v>36</v>
      </c>
      <c r="H99" s="8">
        <f t="shared" ref="H99:H100" si="50">(E99+F99+G99)/3*0.38*1.73</f>
        <v>22.351600000000001</v>
      </c>
      <c r="I99" s="8">
        <f t="shared" ref="I99:I100" si="51">H99/C99*100</f>
        <v>8.9406400000000019</v>
      </c>
      <c r="K99" s="11">
        <v>25</v>
      </c>
      <c r="L99" s="11">
        <v>20</v>
      </c>
      <c r="M99" s="11">
        <v>26</v>
      </c>
      <c r="N99" s="12">
        <f t="shared" ref="N99:N100" si="52">(K99+L99+M99)/3*0.38*1.73</f>
        <v>15.558466666666668</v>
      </c>
      <c r="O99" s="13">
        <f t="shared" ref="O99:O100" si="53">(N99/C99)*100</f>
        <v>6.2233866666666673</v>
      </c>
      <c r="P99" s="34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</row>
    <row r="100" spans="1:35" x14ac:dyDescent="0.25">
      <c r="A100" s="5">
        <v>78</v>
      </c>
      <c r="B100" s="6" t="s">
        <v>88</v>
      </c>
      <c r="C100" s="5">
        <v>250</v>
      </c>
      <c r="D100" s="7" t="s">
        <v>75</v>
      </c>
      <c r="E100" s="5">
        <v>18</v>
      </c>
      <c r="F100" s="5">
        <v>59</v>
      </c>
      <c r="G100" s="5">
        <v>62</v>
      </c>
      <c r="H100" s="8">
        <f t="shared" si="50"/>
        <v>30.459533333333336</v>
      </c>
      <c r="I100" s="8">
        <f t="shared" si="51"/>
        <v>12.183813333333335</v>
      </c>
      <c r="K100" s="11">
        <v>40</v>
      </c>
      <c r="L100" s="11">
        <v>33</v>
      </c>
      <c r="M100" s="11">
        <v>19</v>
      </c>
      <c r="N100" s="12">
        <f t="shared" si="52"/>
        <v>20.160266666666669</v>
      </c>
      <c r="O100" s="13">
        <f t="shared" si="53"/>
        <v>8.0641066666666674</v>
      </c>
      <c r="P100" s="34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</row>
    <row r="101" spans="1:35" ht="18.75" x14ac:dyDescent="0.25">
      <c r="A101" s="50" t="s">
        <v>138</v>
      </c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2"/>
      <c r="P101" s="34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</row>
    <row r="102" spans="1:35" x14ac:dyDescent="0.25">
      <c r="A102" s="5">
        <v>79</v>
      </c>
      <c r="B102" s="6" t="s">
        <v>98</v>
      </c>
      <c r="C102" s="5">
        <v>100</v>
      </c>
      <c r="D102" s="7"/>
      <c r="E102" s="5">
        <v>44</v>
      </c>
      <c r="F102" s="5">
        <v>56</v>
      </c>
      <c r="G102" s="5">
        <v>57</v>
      </c>
      <c r="H102" s="8">
        <f t="shared" ref="H102:H103" si="54">(E102+F102+G102)/3*0.38*1.73</f>
        <v>34.403933333333335</v>
      </c>
      <c r="I102" s="8">
        <f t="shared" ref="I102:I103" si="55">H102/C102*100</f>
        <v>34.403933333333335</v>
      </c>
      <c r="K102" s="11">
        <v>2</v>
      </c>
      <c r="L102" s="11">
        <v>1</v>
      </c>
      <c r="M102" s="11">
        <v>1</v>
      </c>
      <c r="N102" s="12">
        <f t="shared" ref="N102:N103" si="56">(K102+L102+M102)/3*0.38*1.73</f>
        <v>0.87653333333333316</v>
      </c>
      <c r="O102" s="13">
        <f t="shared" ref="O102:O103" si="57">(N102/C102)*100</f>
        <v>0.87653333333333316</v>
      </c>
      <c r="P102" s="34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</row>
    <row r="103" spans="1:35" x14ac:dyDescent="0.25">
      <c r="A103" s="5">
        <v>80</v>
      </c>
      <c r="B103" s="6" t="s">
        <v>99</v>
      </c>
      <c r="C103" s="5">
        <v>100</v>
      </c>
      <c r="D103" s="7" t="s">
        <v>79</v>
      </c>
      <c r="E103" s="5">
        <v>24</v>
      </c>
      <c r="F103" s="5">
        <v>36</v>
      </c>
      <c r="G103" s="5">
        <v>63</v>
      </c>
      <c r="H103" s="8">
        <f t="shared" si="54"/>
        <v>26.953399999999998</v>
      </c>
      <c r="I103" s="8">
        <f t="shared" si="55"/>
        <v>26.953399999999998</v>
      </c>
      <c r="K103" s="11">
        <v>2</v>
      </c>
      <c r="L103" s="11">
        <v>1</v>
      </c>
      <c r="M103" s="11">
        <v>3</v>
      </c>
      <c r="N103" s="12">
        <f t="shared" si="56"/>
        <v>1.3148</v>
      </c>
      <c r="O103" s="13">
        <f t="shared" si="57"/>
        <v>1.3148</v>
      </c>
      <c r="P103" s="34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</row>
    <row r="104" spans="1:35" ht="18.75" x14ac:dyDescent="0.25">
      <c r="A104" s="41" t="s">
        <v>139</v>
      </c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3"/>
      <c r="P104" s="34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</row>
    <row r="105" spans="1:35" x14ac:dyDescent="0.25">
      <c r="A105" s="31">
        <v>81</v>
      </c>
      <c r="B105" s="6" t="s">
        <v>101</v>
      </c>
      <c r="C105" s="5">
        <v>160</v>
      </c>
      <c r="D105" s="7" t="s">
        <v>56</v>
      </c>
      <c r="E105" s="5">
        <v>2</v>
      </c>
      <c r="F105" s="5">
        <v>3</v>
      </c>
      <c r="G105" s="5">
        <v>1</v>
      </c>
      <c r="H105" s="8">
        <f t="shared" ref="H105:H113" si="58">(E105+F105+G105)/3*0.38*1.73</f>
        <v>1.3148</v>
      </c>
      <c r="I105" s="8">
        <f t="shared" ref="I105:I113" si="59">H105/C105*100</f>
        <v>0.82174999999999987</v>
      </c>
      <c r="K105" s="11">
        <v>2</v>
      </c>
      <c r="L105" s="11">
        <v>2</v>
      </c>
      <c r="M105" s="11">
        <v>3</v>
      </c>
      <c r="N105" s="12">
        <f>(K105+L105+M105)/3*0.38*1.73</f>
        <v>1.5339333333333334</v>
      </c>
      <c r="O105" s="13">
        <f t="shared" ref="O105" si="60">(N105/C105)*100</f>
        <v>0.95870833333333327</v>
      </c>
      <c r="P105" s="34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</row>
    <row r="106" spans="1:35" ht="18.75" x14ac:dyDescent="0.25">
      <c r="A106" s="41" t="s">
        <v>140</v>
      </c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3"/>
      <c r="P106" s="34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</row>
    <row r="107" spans="1:35" x14ac:dyDescent="0.25">
      <c r="A107" s="5">
        <v>82</v>
      </c>
      <c r="B107" s="6" t="s">
        <v>102</v>
      </c>
      <c r="C107" s="5">
        <v>250</v>
      </c>
      <c r="D107" s="7"/>
      <c r="E107" s="5">
        <v>24</v>
      </c>
      <c r="F107" s="5">
        <v>20</v>
      </c>
      <c r="G107" s="5">
        <v>8</v>
      </c>
      <c r="H107" s="8">
        <f t="shared" si="58"/>
        <v>11.394933333333332</v>
      </c>
      <c r="I107" s="8">
        <f t="shared" si="59"/>
        <v>4.557973333333333</v>
      </c>
      <c r="K107" s="11">
        <v>2</v>
      </c>
      <c r="L107" s="11">
        <v>3</v>
      </c>
      <c r="M107" s="11">
        <v>0</v>
      </c>
      <c r="N107" s="12">
        <f t="shared" ref="N107:N108" si="61">(K107+L107+M107)/3*0.38*1.73</f>
        <v>1.0956666666666668</v>
      </c>
      <c r="O107" s="13">
        <f t="shared" ref="O107:O108" si="62">(N107/C107)*100</f>
        <v>0.43826666666666675</v>
      </c>
      <c r="P107" s="34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</row>
    <row r="108" spans="1:35" x14ac:dyDescent="0.25">
      <c r="A108" s="5">
        <v>83</v>
      </c>
      <c r="B108" s="6" t="s">
        <v>100</v>
      </c>
      <c r="C108" s="5">
        <v>250</v>
      </c>
      <c r="D108" s="7"/>
      <c r="E108" s="5">
        <v>69</v>
      </c>
      <c r="F108" s="5">
        <v>48</v>
      </c>
      <c r="G108" s="5">
        <v>45</v>
      </c>
      <c r="H108" s="8">
        <f t="shared" si="58"/>
        <v>35.499600000000001</v>
      </c>
      <c r="I108" s="8">
        <f t="shared" si="59"/>
        <v>14.19984</v>
      </c>
      <c r="K108" s="11">
        <v>15</v>
      </c>
      <c r="L108" s="11">
        <v>10</v>
      </c>
      <c r="M108" s="11">
        <v>12</v>
      </c>
      <c r="N108" s="12">
        <f t="shared" si="61"/>
        <v>8.1079333333333334</v>
      </c>
      <c r="O108" s="13">
        <f t="shared" si="62"/>
        <v>3.243173333333333</v>
      </c>
      <c r="P108" s="34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</row>
    <row r="109" spans="1:35" ht="18.75" x14ac:dyDescent="0.25">
      <c r="A109" s="44" t="s">
        <v>138</v>
      </c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6"/>
      <c r="P109" s="34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</row>
    <row r="110" spans="1:35" x14ac:dyDescent="0.25">
      <c r="A110" s="5">
        <v>84</v>
      </c>
      <c r="B110" s="6" t="s">
        <v>149</v>
      </c>
      <c r="C110" s="5">
        <v>250</v>
      </c>
      <c r="D110" s="7"/>
      <c r="E110" s="5">
        <v>11</v>
      </c>
      <c r="F110" s="5">
        <v>6</v>
      </c>
      <c r="G110" s="5">
        <v>28</v>
      </c>
      <c r="H110" s="8">
        <f t="shared" si="58"/>
        <v>9.8610000000000007</v>
      </c>
      <c r="I110" s="8">
        <f t="shared" si="59"/>
        <v>3.9443999999999999</v>
      </c>
      <c r="K110" s="11">
        <v>19</v>
      </c>
      <c r="L110" s="11">
        <v>15</v>
      </c>
      <c r="M110" s="11">
        <v>15</v>
      </c>
      <c r="N110" s="12">
        <f>(K110+L110+M110)/3*0.38*1.73</f>
        <v>10.737533333333332</v>
      </c>
      <c r="O110" s="13">
        <f t="shared" ref="O110" si="63">(N110/C110)*100</f>
        <v>4.2950133333333325</v>
      </c>
      <c r="P110" s="34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</row>
    <row r="111" spans="1:35" ht="18.75" x14ac:dyDescent="0.25">
      <c r="A111" s="44" t="s">
        <v>138</v>
      </c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6"/>
      <c r="P111" s="34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</row>
    <row r="112" spans="1:35" x14ac:dyDescent="0.25">
      <c r="A112" s="5">
        <v>85</v>
      </c>
      <c r="B112" s="6" t="s">
        <v>51</v>
      </c>
      <c r="C112" s="5">
        <v>315</v>
      </c>
      <c r="D112" s="7"/>
      <c r="E112" s="5">
        <v>104</v>
      </c>
      <c r="F112" s="5">
        <v>76</v>
      </c>
      <c r="G112" s="5">
        <v>44</v>
      </c>
      <c r="H112" s="8">
        <f t="shared" si="58"/>
        <v>49.085866666666668</v>
      </c>
      <c r="I112" s="8">
        <f t="shared" si="59"/>
        <v>15.582814814814816</v>
      </c>
      <c r="K112" s="11">
        <v>10</v>
      </c>
      <c r="L112" s="11">
        <v>13</v>
      </c>
      <c r="M112" s="11">
        <v>5</v>
      </c>
      <c r="N112" s="12">
        <f t="shared" ref="N112:N113" si="64">(K112+L112+M112)/3*0.38*1.73</f>
        <v>6.1357333333333335</v>
      </c>
      <c r="O112" s="13">
        <f t="shared" ref="O112:O113" si="65">(N112/C112)*100</f>
        <v>1.9478518518518519</v>
      </c>
      <c r="P112" s="34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</row>
    <row r="113" spans="1:35" x14ac:dyDescent="0.25">
      <c r="A113" s="5">
        <v>86</v>
      </c>
      <c r="B113" s="6" t="s">
        <v>52</v>
      </c>
      <c r="C113" s="5">
        <v>400</v>
      </c>
      <c r="D113" s="7"/>
      <c r="E113" s="5">
        <v>5</v>
      </c>
      <c r="F113" s="5">
        <v>7</v>
      </c>
      <c r="G113" s="5">
        <v>3</v>
      </c>
      <c r="H113" s="8">
        <f t="shared" si="58"/>
        <v>3.2869999999999999</v>
      </c>
      <c r="I113" s="8">
        <f t="shared" si="59"/>
        <v>0.82174999999999987</v>
      </c>
      <c r="K113" s="11">
        <v>12</v>
      </c>
      <c r="L113" s="11">
        <v>2</v>
      </c>
      <c r="M113" s="11">
        <v>7</v>
      </c>
      <c r="N113" s="12">
        <f t="shared" si="64"/>
        <v>4.6017999999999999</v>
      </c>
      <c r="O113" s="13">
        <f t="shared" si="65"/>
        <v>1.15045</v>
      </c>
      <c r="P113" s="34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</row>
    <row r="114" spans="1:35" x14ac:dyDescent="0.25">
      <c r="A114" s="22" t="s">
        <v>117</v>
      </c>
      <c r="B114" s="24"/>
      <c r="C114" s="30"/>
      <c r="D114" s="25"/>
      <c r="P114" s="34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</row>
    <row r="115" spans="1:35" x14ac:dyDescent="0.25">
      <c r="A115" s="2" t="s">
        <v>117</v>
      </c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</row>
    <row r="116" spans="1:35" x14ac:dyDescent="0.25"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</row>
    <row r="117" spans="1:35" x14ac:dyDescent="0.25"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</row>
    <row r="118" spans="1:35" x14ac:dyDescent="0.25"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</row>
    <row r="119" spans="1:35" x14ac:dyDescent="0.25"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</row>
    <row r="120" spans="1:35" x14ac:dyDescent="0.25"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</row>
    <row r="121" spans="1:35" x14ac:dyDescent="0.25"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</row>
    <row r="122" spans="1:35" x14ac:dyDescent="0.25"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</row>
    <row r="123" spans="1:35" x14ac:dyDescent="0.25"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</row>
    <row r="124" spans="1:35" x14ac:dyDescent="0.25"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</row>
    <row r="125" spans="1:35" x14ac:dyDescent="0.25"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</row>
    <row r="126" spans="1:35" x14ac:dyDescent="0.25"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</row>
    <row r="127" spans="1:35" x14ac:dyDescent="0.25"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</row>
    <row r="128" spans="1:35" x14ac:dyDescent="0.25"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</row>
    <row r="129" spans="18:35" x14ac:dyDescent="0.25"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</row>
    <row r="130" spans="18:35" x14ac:dyDescent="0.25"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</row>
    <row r="131" spans="18:35" x14ac:dyDescent="0.25"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</row>
    <row r="132" spans="18:35" x14ac:dyDescent="0.25"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</row>
    <row r="133" spans="18:35" x14ac:dyDescent="0.25"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</row>
    <row r="134" spans="18:35" x14ac:dyDescent="0.25"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</row>
    <row r="135" spans="18:35" x14ac:dyDescent="0.25"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</row>
    <row r="136" spans="18:35" x14ac:dyDescent="0.25"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</row>
    <row r="137" spans="18:35" x14ac:dyDescent="0.25"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</row>
    <row r="138" spans="18:35" x14ac:dyDescent="0.25"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</row>
  </sheetData>
  <mergeCells count="35">
    <mergeCell ref="A2:I3"/>
    <mergeCell ref="A4:A6"/>
    <mergeCell ref="B4:B6"/>
    <mergeCell ref="C4:C6"/>
    <mergeCell ref="D4:D6"/>
    <mergeCell ref="E4:I4"/>
    <mergeCell ref="E5:G5"/>
    <mergeCell ref="H5:H6"/>
    <mergeCell ref="I5:I6"/>
    <mergeCell ref="K4:O4"/>
    <mergeCell ref="K5:M5"/>
    <mergeCell ref="N5:N6"/>
    <mergeCell ref="O5:O6"/>
    <mergeCell ref="K2:O3"/>
    <mergeCell ref="A63:O63"/>
    <mergeCell ref="A7:O7"/>
    <mergeCell ref="A27:O27"/>
    <mergeCell ref="A39:O39"/>
    <mergeCell ref="A59:O59"/>
    <mergeCell ref="A61:O61"/>
    <mergeCell ref="A35:O35"/>
    <mergeCell ref="A66:O66"/>
    <mergeCell ref="A72:O72"/>
    <mergeCell ref="A76:O76"/>
    <mergeCell ref="A83:O83"/>
    <mergeCell ref="A85:O85"/>
    <mergeCell ref="A104:O104"/>
    <mergeCell ref="A106:O106"/>
    <mergeCell ref="A109:O109"/>
    <mergeCell ref="A111:O111"/>
    <mergeCell ref="A88:O88"/>
    <mergeCell ref="A91:O91"/>
    <mergeCell ref="A96:O96"/>
    <mergeCell ref="A98:O98"/>
    <mergeCell ref="A101:O101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нагрузка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Рогодев Евгений</cp:lastModifiedBy>
  <cp:lastPrinted>2022-02-07T06:44:37Z</cp:lastPrinted>
  <dcterms:created xsi:type="dcterms:W3CDTF">2012-08-20T11:12:04Z</dcterms:created>
  <dcterms:modified xsi:type="dcterms:W3CDTF">2023-06-23T07:42:55Z</dcterms:modified>
</cp:coreProperties>
</file>